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Paramètres" sheetId="2" state="visible" r:id="rId4"/>
    <sheet name="Véhicules" sheetId="3" state="visible" r:id="rId5"/>
    <sheet name="Locations" sheetId="4" state="visible" r:id="rId6"/>
    <sheet name="Dépenses" sheetId="5" state="visible" r:id="rId7"/>
    <sheet name="Bilan mensuel" sheetId="6" state="visible" r:id="rId8"/>
    <sheet name="Par véhicule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G1" authorId="0">
      <text>
        <r>
          <rPr>
            <sz val="10"/>
            <rFont val="Arial"/>
            <family val="2"/>
          </rPr>
          <t xml:space="preserve">Montant versé par la plateforme. S'il est saisi, il remplace l'estimation de la commission.</t>
        </r>
      </text>
    </comment>
    <comment ref="H1" authorId="0">
      <text>
        <r>
          <rPr>
            <sz val="10"/>
            <rFont val="Arial"/>
            <family val="2"/>
          </rPr>
          <t xml:space="preserve">Ménage, kilomètres en plus, carburant… refacturés au locataire.</t>
        </r>
      </text>
    </comment>
  </commentList>
</comments>
</file>

<file path=xl/sharedStrings.xml><?xml version="1.0" encoding="utf-8"?>
<sst xmlns="http://schemas.openxmlformats.org/spreadsheetml/2006/main" count="131" uniqueCount="108">
  <si>
    <t xml:space="preserve">Modèle de gestion de location de voiture — EasyFlotte</t>
  </si>
  <si>
    <t xml:space="preserve">Gratuit. Suivez vos locations Turo, Getaround, Roadstr et en direct, vos dépenses et la rentabilité de chaque voiture.</t>
  </si>
  <si>
    <t xml:space="preserve">Comment s'en servir</t>
  </si>
  <si>
    <t xml:space="preserve">1. Onglet Paramètres : l'année du bilan et les frais gardés par chaque plateforme (remplacez-les par le taux de votre annonce).</t>
  </si>
  <si>
    <t xml:space="preserve">2. Onglet Véhicules : une ligne par voiture (nom court, immatriculation, date et prix d'achat).</t>
  </si>
  <si>
    <t xml:space="preserve">3. Onglet Locations : une ligne par location. Le prix payé par le locataire suffit ; si vous connaissez le montant reçu, saisissez-le aussi, il remplace l'estimation de la commission.</t>
  </si>
  <si>
    <t xml:space="preserve">4. Onglet Dépenses : assurance, crédit, entretien, nettoyage… Laissez « Véhicule » vide pour une dépense de toute la flotte.</t>
  </si>
  <si>
    <t xml:space="preserve">5. Onglets Bilan mensuel et Par véhicule : tout est calculé, rien à saisir.</t>
  </si>
  <si>
    <t xml:space="preserve">Légende</t>
  </si>
  <si>
    <t xml:space="preserve">En-tête bleu et fond jaune pâle : à remplir. En-tête gris : calculé par formule, ne pas modifier.</t>
  </si>
  <si>
    <t xml:space="preserve">Texte bleu en italique : lignes d'exemple, à effacer (ou à écraser) avant de saisir vos chiffres.</t>
  </si>
  <si>
    <t xml:space="preserve">Règles de calcul</t>
  </si>
  <si>
    <t xml:space="preserve">Jours loués = date de retour − date de départ (au moins 1 jour). Une location compte dans le mois de son départ.</t>
  </si>
  <si>
    <t xml:space="preserve">Revenu net = montant reçu de la plateforme (ou prix payé − commission estimée) + frais annexes refacturés au locataire.</t>
  </si>
  <si>
    <t xml:space="preserve">Occupation = jours loués ÷ (voitures présentes × jours du mois) : une estimation, la location étant rangée dans son mois de départ.</t>
  </si>
  <si>
    <t xml:space="preserve">Résultat depuis l'achat : revenus moins dépenses depuis l'arrivée de la voiture, hors mensualités de crédit (elles remboursent le prix d'achat).</t>
  </si>
  <si>
    <t xml:space="preserve">Chiffres avant impôts et sans perte de valeur de la voiture : voir nos guides « Rentabilité » et « Impôts » sur easyflotte.fr/guides.</t>
  </si>
  <si>
    <t xml:space="preserve">Aller plus loin</t>
  </si>
  <si>
    <t xml:space="preserve">EasyFlotte fait tout cela automatiquement : calendriers Turo et Getaround synchronisés, alertes de doubles réservations, net après commission,</t>
  </si>
  <si>
    <t xml:space="preserve">dépenses, entretien, estimation des impôts et projections sur 1 à 5 ans. Offre gratuite pour une voiture : https://easyflotte.fr</t>
  </si>
  <si>
    <t xml:space="preserve">Paramètres</t>
  </si>
  <si>
    <t xml:space="preserve">Année du bilan</t>
  </si>
  <si>
    <t xml:space="preserve">Plateforme</t>
  </si>
  <si>
    <t xml:space="preserve">Frais gardés par la plateforme</t>
  </si>
  <si>
    <t xml:space="preserve">D'où vient ce taux</t>
  </si>
  <si>
    <t xml:space="preserve">Turo</t>
  </si>
  <si>
    <t xml:space="preserve">Plan 85, hôte particulier : 15 % de frais + 20 % de TVA sur ces frais (80, 82 ou 88 % reçus selon le plan). Professionnel : 15 %.</t>
  </si>
  <si>
    <t xml:space="preserve">Getaround</t>
  </si>
  <si>
    <t xml:space="preserve">Getaround reverse 75 à 90 % du brut selon votre taux de frais de service, indiqué sur la page Prix de chaque voiture.</t>
  </si>
  <si>
    <t xml:space="preserve">Roadstr</t>
  </si>
  <si>
    <t xml:space="preserve">À renseigner : le taux indiqué par Roadstr pour votre annonce.</t>
  </si>
  <si>
    <t xml:space="preserve">Direct</t>
  </si>
  <si>
    <t xml:space="preserve">Location en direct : pas de commission (frais de paiement éventuels en dépense).</t>
  </si>
  <si>
    <t xml:space="preserve">Autre</t>
  </si>
  <si>
    <t xml:space="preserve">À renseigner.</t>
  </si>
  <si>
    <t xml:space="preserve">Taux par défaut d'après l'aide de chaque plateforme (guide « Commission Turo et Getaround », easyflotte.fr/guides/commission-turo-getaround). Le vôtre est sur votre annonce.</t>
  </si>
  <si>
    <t xml:space="preserve">Catégories de dépenses</t>
  </si>
  <si>
    <t xml:space="preserve">Assurance</t>
  </si>
  <si>
    <t xml:space="preserve">Crédit / LOA</t>
  </si>
  <si>
    <t xml:space="preserve">Entretien et réparations</t>
  </si>
  <si>
    <t xml:space="preserve">Contrôle technique</t>
  </si>
  <si>
    <t xml:space="preserve">Nettoyage</t>
  </si>
  <si>
    <t xml:space="preserve">Stationnement</t>
  </si>
  <si>
    <t xml:space="preserve">Carburant</t>
  </si>
  <si>
    <t xml:space="preserve">Frais de paiement</t>
  </si>
  <si>
    <t xml:space="preserve">Véhicule (nom court)</t>
  </si>
  <si>
    <t xml:space="preserve">Immatriculation</t>
  </si>
  <si>
    <t xml:space="preserve">Marque et modèle</t>
  </si>
  <si>
    <t xml:space="preserve">Date d'achat</t>
  </si>
  <si>
    <t xml:space="preserve">Prix d'achat (€)</t>
  </si>
  <si>
    <t xml:space="preserve">Notes</t>
  </si>
  <si>
    <t xml:space="preserve">Clio</t>
  </si>
  <si>
    <t xml:space="preserve">AB-123-CD</t>
  </si>
  <si>
    <t xml:space="preserve">Renault Clio</t>
  </si>
  <si>
    <t xml:space="preserve">Exemple</t>
  </si>
  <si>
    <t xml:space="preserve">208</t>
  </si>
  <si>
    <t xml:space="preserve">EF-456-GH</t>
  </si>
  <si>
    <t xml:space="preserve">Peugeot 208</t>
  </si>
  <si>
    <t xml:space="preserve">Date de départ</t>
  </si>
  <si>
    <t xml:space="preserve">Date de retour</t>
  </si>
  <si>
    <t xml:space="preserve">Véhicule</t>
  </si>
  <si>
    <t xml:space="preserve">Locataire</t>
  </si>
  <si>
    <t xml:space="preserve">Prix payé par le locataire (€)</t>
  </si>
  <si>
    <t xml:space="preserve">Montant reçu, si connu (€)</t>
  </si>
  <si>
    <t xml:space="preserve">Frais annexes refacturés (€)</t>
  </si>
  <si>
    <t xml:space="preserve">Jours</t>
  </si>
  <si>
    <t xml:space="preserve">Commission (€)</t>
  </si>
  <si>
    <t xml:space="preserve">Revenu net (€)</t>
  </si>
  <si>
    <t xml:space="preserve">Mois</t>
  </si>
  <si>
    <t xml:space="preserve">Exemple : Julie</t>
  </si>
  <si>
    <t xml:space="preserve">Exemple : Marc</t>
  </si>
  <si>
    <t xml:space="preserve">Exemple : Sofia</t>
  </si>
  <si>
    <t xml:space="preserve">Exemple : Paul</t>
  </si>
  <si>
    <t xml:space="preserve">Date</t>
  </si>
  <si>
    <t xml:space="preserve">Véhicule (vide = toute la flotte)</t>
  </si>
  <si>
    <t xml:space="preserve">Catégorie</t>
  </si>
  <si>
    <t xml:space="preserve">Libellé</t>
  </si>
  <si>
    <t xml:space="preserve">Montant (€)</t>
  </si>
  <si>
    <t xml:space="preserve">Exemple : assurance mensuelle</t>
  </si>
  <si>
    <t xml:space="preserve">Exemple : mensualité du crédit</t>
  </si>
  <si>
    <t xml:space="preserve">Exemple : lavage complet</t>
  </si>
  <si>
    <t xml:space="preserve">Exemple : frais bancaires</t>
  </si>
  <si>
    <t xml:space="preserve">Bilan mensuel</t>
  </si>
  <si>
    <t xml:space="preserve">Calculé à partir des onglets Locations, Dépenses et Véhicules — année choisie dans Paramètres</t>
  </si>
  <si>
    <t xml:space="preserve">Année</t>
  </si>
  <si>
    <t xml:space="preserve">Locations</t>
  </si>
  <si>
    <t xml:space="preserve">Jours loués</t>
  </si>
  <si>
    <t xml:space="preserve">Prix payé (€)</t>
  </si>
  <si>
    <t xml:space="preserve">Commissions (€)</t>
  </si>
  <si>
    <t xml:space="preserve">Frais annexes (€)</t>
  </si>
  <si>
    <t xml:space="preserve">Dépenses (€)</t>
  </si>
  <si>
    <t xml:space="preserve">Résultat (€)</t>
  </si>
  <si>
    <t xml:space="preserve">Voitures</t>
  </si>
  <si>
    <t xml:space="preserve">Occupation</t>
  </si>
  <si>
    <t xml:space="preserve">Jours disponibles</t>
  </si>
  <si>
    <t xml:space="preserve">Total</t>
  </si>
  <si>
    <t xml:space="preserve">Avant impôts. Une location compte dans le mois de son départ ; l'occupation est donc une estimation.</t>
  </si>
  <si>
    <t xml:space="preserve">Rentabilité par véhicule</t>
  </si>
  <si>
    <t xml:space="preserve">Année choisie dans Paramètres, puis depuis l'achat de chaque voiture</t>
  </si>
  <si>
    <t xml:space="preserve">Locations (année)</t>
  </si>
  <si>
    <t xml:space="preserve">Jours loués (année)</t>
  </si>
  <si>
    <t xml:space="preserve">Revenu net (année)</t>
  </si>
  <si>
    <t xml:space="preserve">Dépenses (année)</t>
  </si>
  <si>
    <t xml:space="preserve">Résultat (année)</t>
  </si>
  <si>
    <t xml:space="preserve">Prix d'achat</t>
  </si>
  <si>
    <t xml:space="preserve">Résultat depuis l'achat</t>
  </si>
  <si>
    <t xml:space="preserve">Prix d'achat récupéré</t>
  </si>
  <si>
    <t xml:space="preserve">Dépenses de toute la flotte (véhicule vide) : comptées dans le bilan mensuel, pas ici. Résultat depuis l'achat : hors mensualités de crédit, qui remboursent le prix d'achat.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</si>
</sst>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"/>
    <numFmt numFmtId="166" formatCode="0.0%"/>
    <numFmt numFmtId="167" formatCode="dd/mm/yyyy"/>
    <numFmt numFmtId="168" formatCode="#,##0&quot; €&quot;;\-#,##0&quot; €&quot;;\-"/>
    <numFmt numFmtId="169" formatCode="#,##0.00&quot; €&quot;;\-#,##0.00&quot; €&quot;;\-"/>
    <numFmt numFmtId="170" formatCode="mmm\ yyyy"/>
    <numFmt numFmtId="171" formatCode="mmmm\ yyyy"/>
    <numFmt numFmtId="172" formatCode="0%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4F46E5"/>
      <name val="Arial"/>
      <family val="0"/>
      <charset val="1"/>
    </font>
    <font>
      <sz val="11"/>
      <name val="Arial"/>
      <family val="0"/>
      <charset val="1"/>
    </font>
    <font>
      <b val="true"/>
      <sz val="12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0000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4"/>
      <color rgb="FF4F46E5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6B7280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sz val="10"/>
      <name val="Arial"/>
      <family val="2"/>
    </font>
    <font>
      <b val="true"/>
      <sz val="10"/>
      <color rgb="FF008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DC"/>
        <bgColor rgb="FFFFFFFF"/>
      </patternFill>
    </fill>
    <fill>
      <patternFill patternType="solid">
        <fgColor rgb="FF4F46E5"/>
        <bgColor rgb="FF333399"/>
      </patternFill>
    </fill>
    <fill>
      <patternFill patternType="solid">
        <fgColor rgb="FF6B7280"/>
        <bgColor rgb="FF8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8DAE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2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6" fontId="9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8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9" fontId="8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1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ECACA"/>
        </patternFill>
      </fill>
    </dxf>
    <dxf>
      <font>
        <name val="Arial"/>
        <charset val="1"/>
        <family val="0"/>
        <color rgb="FFDC2626"/>
      </font>
    </dxf>
  </dxfs>
  <colors>
    <indexedColors>
      <rgbColor rgb="FF000000"/>
      <rgbColor rgb="FFFFFFFF"/>
      <rgbColor rgb="FFDC2626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DC"/>
      <rgbColor rgb="FFCCFFFF"/>
      <rgbColor rgb="FF660066"/>
      <rgbColor rgb="FFFF8080"/>
      <rgbColor rgb="FF0066CC"/>
      <rgbColor rgb="FFD8DAE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ECACA"/>
      <rgbColor rgb="FF4F46E5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easyflotte.fr/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0"/>
  </cols>
  <sheetData>
    <row r="1" customFormat="false" ht="19.7" hidden="false" customHeight="false" outlineLevel="0" collapsed="false">
      <c r="A1" s="2" t="s">
        <v>0</v>
      </c>
    </row>
    <row r="2" customFormat="false" ht="15" hidden="false" customHeight="false" outlineLevel="0" collapsed="false">
      <c r="A2" s="3" t="s">
        <v>1</v>
      </c>
    </row>
    <row r="3" customFormat="false" ht="15" hidden="false" customHeight="false" outlineLevel="0" collapsed="false">
      <c r="A3" s="4"/>
    </row>
    <row r="4" customFormat="false" ht="15" hidden="false" customHeight="false" outlineLevel="0" collapsed="false">
      <c r="A4" s="5" t="s">
        <v>2</v>
      </c>
    </row>
    <row r="5" customFormat="false" ht="15" hidden="false" customHeight="false" outlineLevel="0" collapsed="false">
      <c r="A5" s="6" t="s">
        <v>3</v>
      </c>
    </row>
    <row r="6" customFormat="false" ht="15" hidden="false" customHeight="false" outlineLevel="0" collapsed="false">
      <c r="A6" s="6" t="s">
        <v>4</v>
      </c>
    </row>
    <row r="7" customFormat="false" ht="23.85" hidden="false" customHeight="false" outlineLevel="0" collapsed="false">
      <c r="A7" s="6" t="s">
        <v>5</v>
      </c>
    </row>
    <row r="8" customFormat="false" ht="15" hidden="false" customHeight="false" outlineLevel="0" collapsed="false">
      <c r="A8" s="6" t="s">
        <v>6</v>
      </c>
    </row>
    <row r="9" customFormat="false" ht="15" hidden="false" customHeight="false" outlineLevel="0" collapsed="false">
      <c r="A9" s="6" t="s">
        <v>7</v>
      </c>
    </row>
    <row r="10" customFormat="false" ht="15" hidden="false" customHeight="false" outlineLevel="0" collapsed="false">
      <c r="A10" s="4"/>
    </row>
    <row r="11" customFormat="false" ht="15" hidden="false" customHeight="false" outlineLevel="0" collapsed="false">
      <c r="A11" s="5" t="s">
        <v>8</v>
      </c>
    </row>
    <row r="12" customFormat="false" ht="15" hidden="false" customHeight="false" outlineLevel="0" collapsed="false">
      <c r="A12" s="6" t="s">
        <v>9</v>
      </c>
    </row>
    <row r="13" customFormat="false" ht="15" hidden="false" customHeight="false" outlineLevel="0" collapsed="false">
      <c r="A13" s="7" t="s">
        <v>10</v>
      </c>
    </row>
    <row r="14" customFormat="false" ht="15" hidden="false" customHeight="false" outlineLevel="0" collapsed="false">
      <c r="A14" s="4"/>
    </row>
    <row r="15" customFormat="false" ht="15" hidden="false" customHeight="false" outlineLevel="0" collapsed="false">
      <c r="A15" s="5" t="s">
        <v>11</v>
      </c>
    </row>
    <row r="16" customFormat="false" ht="15" hidden="false" customHeight="false" outlineLevel="0" collapsed="false">
      <c r="A16" s="6" t="s">
        <v>12</v>
      </c>
    </row>
    <row r="17" customFormat="false" ht="15" hidden="false" customHeight="false" outlineLevel="0" collapsed="false">
      <c r="A17" s="6" t="s">
        <v>13</v>
      </c>
    </row>
    <row r="18" customFormat="false" ht="15" hidden="false" customHeight="false" outlineLevel="0" collapsed="false">
      <c r="A18" s="6" t="s">
        <v>14</v>
      </c>
    </row>
    <row r="19" customFormat="false" ht="23.85" hidden="false" customHeight="false" outlineLevel="0" collapsed="false">
      <c r="A19" s="6" t="s">
        <v>15</v>
      </c>
    </row>
    <row r="20" customFormat="false" ht="15" hidden="false" customHeight="false" outlineLevel="0" collapsed="false">
      <c r="A20" s="6" t="s">
        <v>16</v>
      </c>
    </row>
    <row r="21" customFormat="false" ht="15" hidden="false" customHeight="false" outlineLevel="0" collapsed="false">
      <c r="A21" s="4"/>
    </row>
    <row r="22" customFormat="false" ht="15" hidden="false" customHeight="false" outlineLevel="0" collapsed="false">
      <c r="A22" s="5" t="s">
        <v>17</v>
      </c>
    </row>
    <row r="23" customFormat="false" ht="23.85" hidden="false" customHeight="false" outlineLevel="0" collapsed="false">
      <c r="A23" s="6" t="s">
        <v>18</v>
      </c>
    </row>
    <row r="24" customFormat="false" ht="15" hidden="false" customHeight="false" outlineLevel="0" collapsed="false">
      <c r="A24" s="8" t="s">
        <v>19</v>
      </c>
    </row>
  </sheetData>
  <hyperlinks>
    <hyperlink ref="A24" r:id="rId1" display="dépenses, entretien, estimation des impôts et projections sur 1 à 5 ans. Offre gratuite pour une voiture : https://easyflotte.fr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1" width="18"/>
    <col collapsed="false" customWidth="true" hidden="false" outlineLevel="0" max="3" min="3" style="1" width="110"/>
  </cols>
  <sheetData>
    <row r="1" customFormat="false" ht="17.35" hidden="false" customHeight="false" outlineLevel="0" collapsed="false">
      <c r="A1" s="9" t="s">
        <v>20</v>
      </c>
    </row>
    <row r="3" customFormat="false" ht="15" hidden="false" customHeight="false" outlineLevel="0" collapsed="false">
      <c r="A3" s="10" t="s">
        <v>21</v>
      </c>
      <c r="B3" s="11" t="n">
        <v>2026</v>
      </c>
    </row>
    <row r="5" customFormat="false" ht="31.5" hidden="false" customHeight="true" outlineLevel="0" collapsed="false">
      <c r="A5" s="12" t="s">
        <v>22</v>
      </c>
      <c r="B5" s="12" t="s">
        <v>23</v>
      </c>
      <c r="C5" s="12" t="s">
        <v>24</v>
      </c>
    </row>
    <row r="6" customFormat="false" ht="15" hidden="false" customHeight="false" outlineLevel="0" collapsed="false">
      <c r="A6" s="10" t="s">
        <v>25</v>
      </c>
      <c r="B6" s="13" t="n">
        <v>0.18</v>
      </c>
      <c r="C6" s="14" t="s">
        <v>26</v>
      </c>
    </row>
    <row r="7" customFormat="false" ht="15" hidden="false" customHeight="false" outlineLevel="0" collapsed="false">
      <c r="A7" s="10" t="s">
        <v>27</v>
      </c>
      <c r="B7" s="13" t="n">
        <v>0.2</v>
      </c>
      <c r="C7" s="14" t="s">
        <v>28</v>
      </c>
    </row>
    <row r="8" customFormat="false" ht="15" hidden="false" customHeight="false" outlineLevel="0" collapsed="false">
      <c r="A8" s="10" t="s">
        <v>29</v>
      </c>
      <c r="B8" s="13"/>
      <c r="C8" s="14" t="s">
        <v>30</v>
      </c>
    </row>
    <row r="9" customFormat="false" ht="15" hidden="false" customHeight="false" outlineLevel="0" collapsed="false">
      <c r="A9" s="10" t="s">
        <v>31</v>
      </c>
      <c r="B9" s="13" t="n">
        <v>0</v>
      </c>
      <c r="C9" s="14" t="s">
        <v>32</v>
      </c>
    </row>
    <row r="10" customFormat="false" ht="15" hidden="false" customHeight="false" outlineLevel="0" collapsed="false">
      <c r="A10" s="10" t="s">
        <v>33</v>
      </c>
      <c r="B10" s="13"/>
      <c r="C10" s="14" t="s">
        <v>34</v>
      </c>
    </row>
    <row r="12" customFormat="false" ht="15" hidden="false" customHeight="false" outlineLevel="0" collapsed="false">
      <c r="A12" s="15" t="s">
        <v>35</v>
      </c>
    </row>
    <row r="14" customFormat="false" ht="31.5" hidden="false" customHeight="true" outlineLevel="0" collapsed="false">
      <c r="A14" s="12" t="s">
        <v>36</v>
      </c>
    </row>
    <row r="15" customFormat="false" ht="15" hidden="false" customHeight="false" outlineLevel="0" collapsed="false">
      <c r="A15" s="16" t="s">
        <v>37</v>
      </c>
    </row>
    <row r="16" customFormat="false" ht="15" hidden="false" customHeight="false" outlineLevel="0" collapsed="false">
      <c r="A16" s="16" t="s">
        <v>38</v>
      </c>
    </row>
    <row r="17" customFormat="false" ht="15" hidden="false" customHeight="false" outlineLevel="0" collapsed="false">
      <c r="A17" s="16" t="s">
        <v>39</v>
      </c>
    </row>
    <row r="18" customFormat="false" ht="15" hidden="false" customHeight="false" outlineLevel="0" collapsed="false">
      <c r="A18" s="16" t="s">
        <v>40</v>
      </c>
    </row>
    <row r="19" customFormat="false" ht="15" hidden="false" customHeight="false" outlineLevel="0" collapsed="false">
      <c r="A19" s="16" t="s">
        <v>41</v>
      </c>
    </row>
    <row r="20" customFormat="false" ht="15" hidden="false" customHeight="false" outlineLevel="0" collapsed="false">
      <c r="A20" s="16" t="s">
        <v>42</v>
      </c>
    </row>
    <row r="21" customFormat="false" ht="15" hidden="false" customHeight="false" outlineLevel="0" collapsed="false">
      <c r="A21" s="16" t="s">
        <v>43</v>
      </c>
    </row>
    <row r="22" customFormat="false" ht="15" hidden="false" customHeight="false" outlineLevel="0" collapsed="false">
      <c r="A22" s="16" t="s">
        <v>44</v>
      </c>
    </row>
    <row r="23" customFormat="false" ht="15" hidden="false" customHeight="false" outlineLevel="0" collapsed="false">
      <c r="A23" s="16" t="s">
        <v>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16"/>
    <col collapsed="false" customWidth="true" hidden="false" outlineLevel="0" max="3" min="3" style="1" width="24"/>
    <col collapsed="false" customWidth="true" hidden="false" outlineLevel="0" max="4" min="4" style="1" width="14"/>
    <col collapsed="false" customWidth="true" hidden="false" outlineLevel="0" max="5" min="5" style="1" width="16"/>
    <col collapsed="false" customWidth="true" hidden="false" outlineLevel="0" max="6" min="6" style="1" width="40"/>
  </cols>
  <sheetData>
    <row r="1" customFormat="false" ht="31.5" hidden="false" customHeight="true" outlineLevel="0" collapsed="false">
      <c r="A1" s="12" t="s">
        <v>45</v>
      </c>
      <c r="B1" s="12" t="s">
        <v>46</v>
      </c>
      <c r="C1" s="12" t="s">
        <v>47</v>
      </c>
      <c r="D1" s="12" t="s">
        <v>48</v>
      </c>
      <c r="E1" s="12" t="s">
        <v>49</v>
      </c>
      <c r="F1" s="12" t="s">
        <v>50</v>
      </c>
    </row>
    <row r="2" customFormat="false" ht="15" hidden="false" customHeight="false" outlineLevel="0" collapsed="false">
      <c r="A2" s="17" t="s">
        <v>51</v>
      </c>
      <c r="B2" s="17" t="s">
        <v>52</v>
      </c>
      <c r="C2" s="17" t="s">
        <v>53</v>
      </c>
      <c r="D2" s="18" t="n">
        <v>46083</v>
      </c>
      <c r="E2" s="19" t="n">
        <v>12000</v>
      </c>
      <c r="F2" s="17" t="s">
        <v>54</v>
      </c>
    </row>
    <row r="3" customFormat="false" ht="15" hidden="false" customHeight="false" outlineLevel="0" collapsed="false">
      <c r="A3" s="17" t="s">
        <v>55</v>
      </c>
      <c r="B3" s="17" t="s">
        <v>56</v>
      </c>
      <c r="C3" s="17" t="s">
        <v>57</v>
      </c>
      <c r="D3" s="18" t="n">
        <v>46157</v>
      </c>
      <c r="E3" s="19" t="n">
        <v>14000</v>
      </c>
      <c r="F3" s="17" t="s">
        <v>54</v>
      </c>
    </row>
    <row r="4" customFormat="false" ht="15" hidden="false" customHeight="false" outlineLevel="0" collapsed="false">
      <c r="A4" s="20"/>
      <c r="B4" s="20"/>
      <c r="C4" s="20"/>
      <c r="D4" s="21"/>
      <c r="E4" s="22"/>
      <c r="F4" s="20"/>
    </row>
    <row r="5" customFormat="false" ht="15" hidden="false" customHeight="false" outlineLevel="0" collapsed="false">
      <c r="A5" s="20"/>
      <c r="B5" s="20"/>
      <c r="C5" s="20"/>
      <c r="D5" s="21"/>
      <c r="E5" s="22"/>
      <c r="F5" s="20"/>
    </row>
    <row r="6" customFormat="false" ht="15" hidden="false" customHeight="false" outlineLevel="0" collapsed="false">
      <c r="A6" s="20"/>
      <c r="B6" s="20"/>
      <c r="C6" s="20"/>
      <c r="D6" s="21"/>
      <c r="E6" s="22"/>
      <c r="F6" s="20"/>
    </row>
    <row r="7" customFormat="false" ht="15" hidden="false" customHeight="false" outlineLevel="0" collapsed="false">
      <c r="A7" s="20"/>
      <c r="B7" s="20"/>
      <c r="C7" s="20"/>
      <c r="D7" s="21"/>
      <c r="E7" s="22"/>
      <c r="F7" s="20"/>
    </row>
    <row r="8" customFormat="false" ht="15" hidden="false" customHeight="false" outlineLevel="0" collapsed="false">
      <c r="A8" s="20"/>
      <c r="B8" s="20"/>
      <c r="C8" s="20"/>
      <c r="D8" s="21"/>
      <c r="E8" s="22"/>
      <c r="F8" s="20"/>
    </row>
    <row r="9" customFormat="false" ht="15" hidden="false" customHeight="false" outlineLevel="0" collapsed="false">
      <c r="A9" s="20"/>
      <c r="B9" s="20"/>
      <c r="C9" s="20"/>
      <c r="D9" s="21"/>
      <c r="E9" s="22"/>
      <c r="F9" s="20"/>
    </row>
    <row r="10" customFormat="false" ht="15" hidden="false" customHeight="false" outlineLevel="0" collapsed="false">
      <c r="A10" s="20"/>
      <c r="B10" s="20"/>
      <c r="C10" s="20"/>
      <c r="D10" s="21"/>
      <c r="E10" s="22"/>
      <c r="F10" s="20"/>
    </row>
    <row r="11" customFormat="false" ht="15" hidden="false" customHeight="false" outlineLevel="0" collapsed="false">
      <c r="A11" s="20"/>
      <c r="B11" s="20"/>
      <c r="C11" s="20"/>
      <c r="D11" s="21"/>
      <c r="E11" s="22"/>
      <c r="F11" s="20"/>
    </row>
    <row r="12" customFormat="false" ht="15" hidden="false" customHeight="false" outlineLevel="0" collapsed="false">
      <c r="A12" s="20"/>
      <c r="B12" s="20"/>
      <c r="C12" s="20"/>
      <c r="D12" s="21"/>
      <c r="E12" s="22"/>
      <c r="F12" s="20"/>
    </row>
    <row r="13" customFormat="false" ht="15" hidden="false" customHeight="false" outlineLevel="0" collapsed="false">
      <c r="A13" s="20"/>
      <c r="B13" s="20"/>
      <c r="C13" s="20"/>
      <c r="D13" s="21"/>
      <c r="E13" s="22"/>
      <c r="F13" s="20"/>
    </row>
    <row r="14" customFormat="false" ht="15" hidden="false" customHeight="false" outlineLevel="0" collapsed="false">
      <c r="A14" s="20"/>
      <c r="B14" s="20"/>
      <c r="C14" s="20"/>
      <c r="D14" s="21"/>
      <c r="E14" s="22"/>
      <c r="F14" s="20"/>
    </row>
    <row r="15" customFormat="false" ht="15" hidden="false" customHeight="false" outlineLevel="0" collapsed="false">
      <c r="A15" s="20"/>
      <c r="B15" s="20"/>
      <c r="C15" s="20"/>
      <c r="D15" s="21"/>
      <c r="E15" s="22"/>
      <c r="F15" s="20"/>
    </row>
    <row r="16" customFormat="false" ht="15" hidden="false" customHeight="false" outlineLevel="0" collapsed="false">
      <c r="A16" s="20"/>
      <c r="B16" s="20"/>
      <c r="C16" s="20"/>
      <c r="D16" s="21"/>
      <c r="E16" s="22"/>
      <c r="F16" s="20"/>
    </row>
    <row r="17" customFormat="false" ht="15" hidden="false" customHeight="false" outlineLevel="0" collapsed="false">
      <c r="A17" s="20"/>
      <c r="B17" s="20"/>
      <c r="C17" s="20"/>
      <c r="D17" s="21"/>
      <c r="E17" s="22"/>
      <c r="F17" s="20"/>
    </row>
    <row r="18" customFormat="false" ht="15" hidden="false" customHeight="false" outlineLevel="0" collapsed="false">
      <c r="A18" s="20"/>
      <c r="B18" s="20"/>
      <c r="C18" s="20"/>
      <c r="D18" s="21"/>
      <c r="E18" s="22"/>
      <c r="F18" s="20"/>
    </row>
    <row r="19" customFormat="false" ht="15" hidden="false" customHeight="false" outlineLevel="0" collapsed="false">
      <c r="A19" s="20"/>
      <c r="B19" s="20"/>
      <c r="C19" s="20"/>
      <c r="D19" s="21"/>
      <c r="E19" s="22"/>
      <c r="F19" s="20"/>
    </row>
    <row r="20" customFormat="false" ht="15" hidden="false" customHeight="false" outlineLevel="0" collapsed="false">
      <c r="A20" s="20"/>
      <c r="B20" s="20"/>
      <c r="C20" s="20"/>
      <c r="D20" s="21"/>
      <c r="E20" s="22"/>
      <c r="F20" s="20"/>
    </row>
    <row r="21" customFormat="false" ht="15" hidden="false" customHeight="false" outlineLevel="0" collapsed="false">
      <c r="A21" s="20"/>
      <c r="B21" s="20"/>
      <c r="C21" s="20"/>
      <c r="D21" s="21"/>
      <c r="E21" s="22"/>
      <c r="F21" s="20"/>
    </row>
    <row r="22" customFormat="false" ht="15" hidden="false" customHeight="false" outlineLevel="0" collapsed="false">
      <c r="A22" s="20"/>
      <c r="B22" s="20"/>
      <c r="C22" s="20"/>
      <c r="D22" s="21"/>
      <c r="E22" s="22"/>
      <c r="F22" s="20"/>
    </row>
    <row r="23" customFormat="false" ht="15" hidden="false" customHeight="false" outlineLevel="0" collapsed="false">
      <c r="A23" s="20"/>
      <c r="B23" s="20"/>
      <c r="C23" s="20"/>
      <c r="D23" s="21"/>
      <c r="E23" s="22"/>
      <c r="F23" s="20"/>
    </row>
    <row r="24" customFormat="false" ht="15" hidden="false" customHeight="false" outlineLevel="0" collapsed="false">
      <c r="A24" s="20"/>
      <c r="B24" s="20"/>
      <c r="C24" s="20"/>
      <c r="D24" s="21"/>
      <c r="E24" s="22"/>
      <c r="F24" s="20"/>
    </row>
    <row r="25" customFormat="false" ht="15" hidden="false" customHeight="false" outlineLevel="0" collapsed="false">
      <c r="A25" s="20"/>
      <c r="B25" s="20"/>
      <c r="C25" s="20"/>
      <c r="D25" s="21"/>
      <c r="E25" s="22"/>
      <c r="F25" s="20"/>
    </row>
    <row r="26" customFormat="false" ht="15" hidden="false" customHeight="false" outlineLevel="0" collapsed="false">
      <c r="A26" s="20"/>
      <c r="B26" s="20"/>
      <c r="C26" s="20"/>
      <c r="D26" s="21"/>
      <c r="E26" s="22"/>
      <c r="F26" s="20"/>
    </row>
    <row r="27" customFormat="false" ht="15" hidden="false" customHeight="false" outlineLevel="0" collapsed="false">
      <c r="A27" s="20"/>
      <c r="B27" s="20"/>
      <c r="C27" s="20"/>
      <c r="D27" s="21"/>
      <c r="E27" s="22"/>
      <c r="F27" s="20"/>
    </row>
    <row r="28" customFormat="false" ht="15" hidden="false" customHeight="false" outlineLevel="0" collapsed="false">
      <c r="A28" s="20"/>
      <c r="B28" s="20"/>
      <c r="C28" s="20"/>
      <c r="D28" s="21"/>
      <c r="E28" s="22"/>
      <c r="F28" s="20"/>
    </row>
    <row r="29" customFormat="false" ht="15" hidden="false" customHeight="false" outlineLevel="0" collapsed="false">
      <c r="A29" s="20"/>
      <c r="B29" s="20"/>
      <c r="C29" s="20"/>
      <c r="D29" s="21"/>
      <c r="E29" s="22"/>
      <c r="F29" s="20"/>
    </row>
    <row r="30" customFormat="false" ht="15" hidden="false" customHeight="false" outlineLevel="0" collapsed="false">
      <c r="A30" s="20"/>
      <c r="B30" s="20"/>
      <c r="C30" s="20"/>
      <c r="D30" s="21"/>
      <c r="E30" s="22"/>
      <c r="F30" s="20"/>
    </row>
    <row r="31" customFormat="false" ht="15" hidden="false" customHeight="false" outlineLevel="0" collapsed="false">
      <c r="A31" s="20"/>
      <c r="B31" s="20"/>
      <c r="C31" s="20"/>
      <c r="D31" s="21"/>
      <c r="E31" s="22"/>
      <c r="F31" s="20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1" width="13"/>
    <col collapsed="false" customWidth="true" hidden="false" outlineLevel="0" max="3" min="3" style="1" width="16"/>
    <col collapsed="false" customWidth="true" hidden="false" outlineLevel="0" max="4" min="4" style="1" width="13"/>
    <col collapsed="false" customWidth="true" hidden="false" outlineLevel="0" max="5" min="5" style="1" width="20"/>
    <col collapsed="false" customWidth="true" hidden="false" outlineLevel="0" max="8" min="6" style="1" width="16"/>
    <col collapsed="false" customWidth="true" hidden="false" outlineLevel="0" max="9" min="9" style="1" width="8"/>
    <col collapsed="false" customWidth="true" hidden="false" outlineLevel="0" max="11" min="10" style="1" width="14"/>
    <col collapsed="false" customWidth="true" hidden="false" outlineLevel="0" max="12" min="12" style="1" width="12"/>
  </cols>
  <sheetData>
    <row r="1" customFormat="false" ht="31.5" hidden="false" customHeight="true" outlineLevel="0" collapsed="false">
      <c r="A1" s="12" t="s">
        <v>58</v>
      </c>
      <c r="B1" s="12" t="s">
        <v>59</v>
      </c>
      <c r="C1" s="12" t="s">
        <v>60</v>
      </c>
      <c r="D1" s="12" t="s">
        <v>22</v>
      </c>
      <c r="E1" s="12" t="s">
        <v>61</v>
      </c>
      <c r="F1" s="12" t="s">
        <v>62</v>
      </c>
      <c r="G1" s="12" t="s">
        <v>63</v>
      </c>
      <c r="H1" s="12" t="s">
        <v>64</v>
      </c>
      <c r="I1" s="23" t="s">
        <v>65</v>
      </c>
      <c r="J1" s="23" t="s">
        <v>66</v>
      </c>
      <c r="K1" s="23" t="s">
        <v>67</v>
      </c>
      <c r="L1" s="23" t="s">
        <v>68</v>
      </c>
    </row>
    <row r="2" customFormat="false" ht="15" hidden="false" customHeight="false" outlineLevel="0" collapsed="false">
      <c r="A2" s="18" t="n">
        <v>46178</v>
      </c>
      <c r="B2" s="18" t="n">
        <v>46181</v>
      </c>
      <c r="C2" s="17" t="s">
        <v>51</v>
      </c>
      <c r="D2" s="17" t="s">
        <v>25</v>
      </c>
      <c r="E2" s="17" t="s">
        <v>69</v>
      </c>
      <c r="F2" s="24" t="n">
        <v>135</v>
      </c>
      <c r="G2" s="24"/>
      <c r="H2" s="24"/>
      <c r="I2" s="25" t="n">
        <f aca="false">IF(OR(A2="",B2=""),"",MAX(1,B2-A2))</f>
        <v>3</v>
      </c>
      <c r="J2" s="26" t="n">
        <f aca="false">IF(AND(F2="",G2=""),"",IF(G2&lt;&gt;"",IF(F2="",0,F2-G2),F2*IFERROR(INDEX(Paramètres!$B$6:$B$10,MATCH(D2,Paramètres!$A$6:$A$10,0)),0)))</f>
        <v>24.3</v>
      </c>
      <c r="K2" s="26" t="n">
        <f aca="false">IF(AND(F2="",G2=""),"",IF(G2&lt;&gt;"",G2,F2-J2)+N(H2))</f>
        <v>110.7</v>
      </c>
      <c r="L2" s="27" t="n">
        <f aca="false">IF(A2="","",DATE(YEAR(A2),MONTH(A2),1))</f>
        <v>46174</v>
      </c>
    </row>
    <row r="3" customFormat="false" ht="15" hidden="false" customHeight="false" outlineLevel="0" collapsed="false">
      <c r="A3" s="18" t="n">
        <v>46185</v>
      </c>
      <c r="B3" s="18" t="n">
        <v>46187</v>
      </c>
      <c r="C3" s="17" t="s">
        <v>55</v>
      </c>
      <c r="D3" s="17" t="s">
        <v>27</v>
      </c>
      <c r="E3" s="17" t="s">
        <v>70</v>
      </c>
      <c r="F3" s="24" t="n">
        <v>110</v>
      </c>
      <c r="G3" s="24"/>
      <c r="H3" s="24" t="n">
        <v>25</v>
      </c>
      <c r="I3" s="25" t="n">
        <f aca="false">IF(OR(A3="",B3=""),"",MAX(1,B3-A3))</f>
        <v>2</v>
      </c>
      <c r="J3" s="26" t="n">
        <f aca="false">IF(AND(F3="",G3=""),"",IF(G3&lt;&gt;"",IF(F3="",0,F3-G3),F3*IFERROR(INDEX(Paramètres!$B$6:$B$10,MATCH(D3,Paramètres!$A$6:$A$10,0)),0)))</f>
        <v>22</v>
      </c>
      <c r="K3" s="26" t="n">
        <f aca="false">IF(AND(F3="",G3=""),"",IF(G3&lt;&gt;"",G3,F3-J3)+N(H3))</f>
        <v>113</v>
      </c>
      <c r="L3" s="27" t="n">
        <f aca="false">IF(A3="","",DATE(YEAR(A3),MONTH(A3),1))</f>
        <v>46174</v>
      </c>
    </row>
    <row r="4" customFormat="false" ht="15" hidden="false" customHeight="false" outlineLevel="0" collapsed="false">
      <c r="A4" s="18" t="n">
        <v>46204</v>
      </c>
      <c r="B4" s="18" t="n">
        <v>46211</v>
      </c>
      <c r="C4" s="17" t="s">
        <v>51</v>
      </c>
      <c r="D4" s="17" t="s">
        <v>25</v>
      </c>
      <c r="E4" s="17" t="s">
        <v>71</v>
      </c>
      <c r="F4" s="24" t="n">
        <v>315</v>
      </c>
      <c r="G4" s="24" t="n">
        <v>258.3</v>
      </c>
      <c r="H4" s="24"/>
      <c r="I4" s="25" t="n">
        <f aca="false">IF(OR(A4="",B4=""),"",MAX(1,B4-A4))</f>
        <v>7</v>
      </c>
      <c r="J4" s="26" t="n">
        <f aca="false">IF(AND(F4="",G4=""),"",IF(G4&lt;&gt;"",IF(F4="",0,F4-G4),F4*IFERROR(INDEX(Paramètres!$B$6:$B$10,MATCH(D4,Paramètres!$A$6:$A$10,0)),0)))</f>
        <v>56.7</v>
      </c>
      <c r="K4" s="26" t="n">
        <f aca="false">IF(AND(F4="",G4=""),"",IF(G4&lt;&gt;"",G4,F4-J4)+N(H4))</f>
        <v>258.3</v>
      </c>
      <c r="L4" s="27" t="n">
        <f aca="false">IF(A4="","",DATE(YEAR(A4),MONTH(A4),1))</f>
        <v>46204</v>
      </c>
    </row>
    <row r="5" customFormat="false" ht="15" hidden="false" customHeight="false" outlineLevel="0" collapsed="false">
      <c r="A5" s="18" t="n">
        <v>46223</v>
      </c>
      <c r="B5" s="18" t="n">
        <v>46226</v>
      </c>
      <c r="C5" s="17" t="s">
        <v>55</v>
      </c>
      <c r="D5" s="17" t="s">
        <v>31</v>
      </c>
      <c r="E5" s="17" t="s">
        <v>72</v>
      </c>
      <c r="F5" s="24" t="n">
        <v>150</v>
      </c>
      <c r="G5" s="24"/>
      <c r="H5" s="24"/>
      <c r="I5" s="25" t="n">
        <f aca="false">IF(OR(A5="",B5=""),"",MAX(1,B5-A5))</f>
        <v>3</v>
      </c>
      <c r="J5" s="26" t="n">
        <f aca="false">IF(AND(F5="",G5=""),"",IF(G5&lt;&gt;"",IF(F5="",0,F5-G5),F5*IFERROR(INDEX(Paramètres!$B$6:$B$10,MATCH(D5,Paramètres!$A$6:$A$10,0)),0)))</f>
        <v>0</v>
      </c>
      <c r="K5" s="26" t="n">
        <f aca="false">IF(AND(F5="",G5=""),"",IF(G5&lt;&gt;"",G5,F5-J5)+N(H5))</f>
        <v>150</v>
      </c>
      <c r="L5" s="27" t="n">
        <f aca="false">IF(A5="","",DATE(YEAR(A5),MONTH(A5),1))</f>
        <v>46204</v>
      </c>
    </row>
    <row r="6" customFormat="false" ht="15" hidden="false" customHeight="false" outlineLevel="0" collapsed="false">
      <c r="A6" s="21"/>
      <c r="B6" s="21"/>
      <c r="C6" s="20"/>
      <c r="D6" s="20"/>
      <c r="E6" s="20"/>
      <c r="F6" s="28"/>
      <c r="G6" s="28"/>
      <c r="H6" s="28"/>
      <c r="I6" s="25" t="str">
        <f aca="false">IF(OR(A6="",B6=""),"",MAX(1,B6-A6))</f>
        <v/>
      </c>
      <c r="J6" s="26" t="str">
        <f aca="false">IF(AND(F6="",G6=""),"",IF(G6&lt;&gt;"",IF(F6="",0,F6-G6),F6*IFERROR(INDEX(Paramètres!$B$6:$B$10,MATCH(D6,Paramètres!$A$6:$A$10,0)),0)))</f>
        <v/>
      </c>
      <c r="K6" s="26" t="str">
        <f aca="false">IF(AND(F6="",G6=""),"",IF(G6&lt;&gt;"",G6,F6-J6)+N(H6))</f>
        <v/>
      </c>
      <c r="L6" s="27" t="str">
        <f aca="false">IF(A6="","",DATE(YEAR(A6),MONTH(A6),1))</f>
        <v/>
      </c>
    </row>
    <row r="7" customFormat="false" ht="15" hidden="false" customHeight="false" outlineLevel="0" collapsed="false">
      <c r="A7" s="21"/>
      <c r="B7" s="21"/>
      <c r="C7" s="20"/>
      <c r="D7" s="20"/>
      <c r="E7" s="20"/>
      <c r="F7" s="28"/>
      <c r="G7" s="28"/>
      <c r="H7" s="28"/>
      <c r="I7" s="25" t="str">
        <f aca="false">IF(OR(A7="",B7=""),"",MAX(1,B7-A7))</f>
        <v/>
      </c>
      <c r="J7" s="26" t="str">
        <f aca="false">IF(AND(F7="",G7=""),"",IF(G7&lt;&gt;"",IF(F7="",0,F7-G7),F7*IFERROR(INDEX(Paramètres!$B$6:$B$10,MATCH(D7,Paramètres!$A$6:$A$10,0)),0)))</f>
        <v/>
      </c>
      <c r="K7" s="26" t="str">
        <f aca="false">IF(AND(F7="",G7=""),"",IF(G7&lt;&gt;"",G7,F7-J7)+N(H7))</f>
        <v/>
      </c>
      <c r="L7" s="27" t="str">
        <f aca="false">IF(A7="","",DATE(YEAR(A7),MONTH(A7),1))</f>
        <v/>
      </c>
    </row>
    <row r="8" customFormat="false" ht="15" hidden="false" customHeight="false" outlineLevel="0" collapsed="false">
      <c r="A8" s="21"/>
      <c r="B8" s="21"/>
      <c r="C8" s="20"/>
      <c r="D8" s="20"/>
      <c r="E8" s="20"/>
      <c r="F8" s="28"/>
      <c r="G8" s="28"/>
      <c r="H8" s="28"/>
      <c r="I8" s="25" t="str">
        <f aca="false">IF(OR(A8="",B8=""),"",MAX(1,B8-A8))</f>
        <v/>
      </c>
      <c r="J8" s="26" t="str">
        <f aca="false">IF(AND(F8="",G8=""),"",IF(G8&lt;&gt;"",IF(F8="",0,F8-G8),F8*IFERROR(INDEX(Paramètres!$B$6:$B$10,MATCH(D8,Paramètres!$A$6:$A$10,0)),0)))</f>
        <v/>
      </c>
      <c r="K8" s="26" t="str">
        <f aca="false">IF(AND(F8="",G8=""),"",IF(G8&lt;&gt;"",G8,F8-J8)+N(H8))</f>
        <v/>
      </c>
      <c r="L8" s="27" t="str">
        <f aca="false">IF(A8="","",DATE(YEAR(A8),MONTH(A8),1))</f>
        <v/>
      </c>
    </row>
    <row r="9" customFormat="false" ht="15" hidden="false" customHeight="false" outlineLevel="0" collapsed="false">
      <c r="A9" s="21"/>
      <c r="B9" s="21"/>
      <c r="C9" s="20"/>
      <c r="D9" s="20"/>
      <c r="E9" s="20"/>
      <c r="F9" s="28"/>
      <c r="G9" s="28"/>
      <c r="H9" s="28"/>
      <c r="I9" s="25" t="str">
        <f aca="false">IF(OR(A9="",B9=""),"",MAX(1,B9-A9))</f>
        <v/>
      </c>
      <c r="J9" s="26" t="str">
        <f aca="false">IF(AND(F9="",G9=""),"",IF(G9&lt;&gt;"",IF(F9="",0,F9-G9),F9*IFERROR(INDEX(Paramètres!$B$6:$B$10,MATCH(D9,Paramètres!$A$6:$A$10,0)),0)))</f>
        <v/>
      </c>
      <c r="K9" s="26" t="str">
        <f aca="false">IF(AND(F9="",G9=""),"",IF(G9&lt;&gt;"",G9,F9-J9)+N(H9))</f>
        <v/>
      </c>
      <c r="L9" s="27" t="str">
        <f aca="false">IF(A9="","",DATE(YEAR(A9),MONTH(A9),1))</f>
        <v/>
      </c>
    </row>
    <row r="10" customFormat="false" ht="15" hidden="false" customHeight="false" outlineLevel="0" collapsed="false">
      <c r="A10" s="21"/>
      <c r="B10" s="21"/>
      <c r="C10" s="20"/>
      <c r="D10" s="20"/>
      <c r="E10" s="20"/>
      <c r="F10" s="28"/>
      <c r="G10" s="28"/>
      <c r="H10" s="28"/>
      <c r="I10" s="25" t="str">
        <f aca="false">IF(OR(A10="",B10=""),"",MAX(1,B10-A10))</f>
        <v/>
      </c>
      <c r="J10" s="26" t="str">
        <f aca="false">IF(AND(F10="",G10=""),"",IF(G10&lt;&gt;"",IF(F10="",0,F10-G10),F10*IFERROR(INDEX(Paramètres!$B$6:$B$10,MATCH(D10,Paramètres!$A$6:$A$10,0)),0)))</f>
        <v/>
      </c>
      <c r="K10" s="26" t="str">
        <f aca="false">IF(AND(F10="",G10=""),"",IF(G10&lt;&gt;"",G10,F10-J10)+N(H10))</f>
        <v/>
      </c>
      <c r="L10" s="27" t="str">
        <f aca="false">IF(A10="","",DATE(YEAR(A10),MONTH(A10),1))</f>
        <v/>
      </c>
    </row>
    <row r="11" customFormat="false" ht="15" hidden="false" customHeight="false" outlineLevel="0" collapsed="false">
      <c r="A11" s="21"/>
      <c r="B11" s="21"/>
      <c r="C11" s="20"/>
      <c r="D11" s="20"/>
      <c r="E11" s="20"/>
      <c r="F11" s="28"/>
      <c r="G11" s="28"/>
      <c r="H11" s="28"/>
      <c r="I11" s="25" t="str">
        <f aca="false">IF(OR(A11="",B11=""),"",MAX(1,B11-A11))</f>
        <v/>
      </c>
      <c r="J11" s="26" t="str">
        <f aca="false">IF(AND(F11="",G11=""),"",IF(G11&lt;&gt;"",IF(F11="",0,F11-G11),F11*IFERROR(INDEX(Paramètres!$B$6:$B$10,MATCH(D11,Paramètres!$A$6:$A$10,0)),0)))</f>
        <v/>
      </c>
      <c r="K11" s="26" t="str">
        <f aca="false">IF(AND(F11="",G11=""),"",IF(G11&lt;&gt;"",G11,F11-J11)+N(H11))</f>
        <v/>
      </c>
      <c r="L11" s="27" t="str">
        <f aca="false">IF(A11="","",DATE(YEAR(A11),MONTH(A11),1))</f>
        <v/>
      </c>
    </row>
    <row r="12" customFormat="false" ht="15" hidden="false" customHeight="false" outlineLevel="0" collapsed="false">
      <c r="A12" s="21"/>
      <c r="B12" s="21"/>
      <c r="C12" s="20"/>
      <c r="D12" s="20"/>
      <c r="E12" s="20"/>
      <c r="F12" s="28"/>
      <c r="G12" s="28"/>
      <c r="H12" s="28"/>
      <c r="I12" s="25" t="str">
        <f aca="false">IF(OR(A12="",B12=""),"",MAX(1,B12-A12))</f>
        <v/>
      </c>
      <c r="J12" s="26" t="str">
        <f aca="false">IF(AND(F12="",G12=""),"",IF(G12&lt;&gt;"",IF(F12="",0,F12-G12),F12*IFERROR(INDEX(Paramètres!$B$6:$B$10,MATCH(D12,Paramètres!$A$6:$A$10,0)),0)))</f>
        <v/>
      </c>
      <c r="K12" s="26" t="str">
        <f aca="false">IF(AND(F12="",G12=""),"",IF(G12&lt;&gt;"",G12,F12-J12)+N(H12))</f>
        <v/>
      </c>
      <c r="L12" s="27" t="str">
        <f aca="false">IF(A12="","",DATE(YEAR(A12),MONTH(A12),1))</f>
        <v/>
      </c>
    </row>
    <row r="13" customFormat="false" ht="15" hidden="false" customHeight="false" outlineLevel="0" collapsed="false">
      <c r="A13" s="21"/>
      <c r="B13" s="21"/>
      <c r="C13" s="20"/>
      <c r="D13" s="20"/>
      <c r="E13" s="20"/>
      <c r="F13" s="28"/>
      <c r="G13" s="28"/>
      <c r="H13" s="28"/>
      <c r="I13" s="25" t="str">
        <f aca="false">IF(OR(A13="",B13=""),"",MAX(1,B13-A13))</f>
        <v/>
      </c>
      <c r="J13" s="26" t="str">
        <f aca="false">IF(AND(F13="",G13=""),"",IF(G13&lt;&gt;"",IF(F13="",0,F13-G13),F13*IFERROR(INDEX(Paramètres!$B$6:$B$10,MATCH(D13,Paramètres!$A$6:$A$10,0)),0)))</f>
        <v/>
      </c>
      <c r="K13" s="26" t="str">
        <f aca="false">IF(AND(F13="",G13=""),"",IF(G13&lt;&gt;"",G13,F13-J13)+N(H13))</f>
        <v/>
      </c>
      <c r="L13" s="27" t="str">
        <f aca="false">IF(A13="","",DATE(YEAR(A13),MONTH(A13),1))</f>
        <v/>
      </c>
    </row>
    <row r="14" customFormat="false" ht="15" hidden="false" customHeight="false" outlineLevel="0" collapsed="false">
      <c r="A14" s="21"/>
      <c r="B14" s="21"/>
      <c r="C14" s="20"/>
      <c r="D14" s="20"/>
      <c r="E14" s="20"/>
      <c r="F14" s="28"/>
      <c r="G14" s="28"/>
      <c r="H14" s="28"/>
      <c r="I14" s="25" t="str">
        <f aca="false">IF(OR(A14="",B14=""),"",MAX(1,B14-A14))</f>
        <v/>
      </c>
      <c r="J14" s="26" t="str">
        <f aca="false">IF(AND(F14="",G14=""),"",IF(G14&lt;&gt;"",IF(F14="",0,F14-G14),F14*IFERROR(INDEX(Paramètres!$B$6:$B$10,MATCH(D14,Paramètres!$A$6:$A$10,0)),0)))</f>
        <v/>
      </c>
      <c r="K14" s="26" t="str">
        <f aca="false">IF(AND(F14="",G14=""),"",IF(G14&lt;&gt;"",G14,F14-J14)+N(H14))</f>
        <v/>
      </c>
      <c r="L14" s="27" t="str">
        <f aca="false">IF(A14="","",DATE(YEAR(A14),MONTH(A14),1))</f>
        <v/>
      </c>
    </row>
    <row r="15" customFormat="false" ht="15" hidden="false" customHeight="false" outlineLevel="0" collapsed="false">
      <c r="A15" s="21"/>
      <c r="B15" s="21"/>
      <c r="C15" s="20"/>
      <c r="D15" s="20"/>
      <c r="E15" s="20"/>
      <c r="F15" s="28"/>
      <c r="G15" s="28"/>
      <c r="H15" s="28"/>
      <c r="I15" s="25" t="str">
        <f aca="false">IF(OR(A15="",B15=""),"",MAX(1,B15-A15))</f>
        <v/>
      </c>
      <c r="J15" s="26" t="str">
        <f aca="false">IF(AND(F15="",G15=""),"",IF(G15&lt;&gt;"",IF(F15="",0,F15-G15),F15*IFERROR(INDEX(Paramètres!$B$6:$B$10,MATCH(D15,Paramètres!$A$6:$A$10,0)),0)))</f>
        <v/>
      </c>
      <c r="K15" s="26" t="str">
        <f aca="false">IF(AND(F15="",G15=""),"",IF(G15&lt;&gt;"",G15,F15-J15)+N(H15))</f>
        <v/>
      </c>
      <c r="L15" s="27" t="str">
        <f aca="false">IF(A15="","",DATE(YEAR(A15),MONTH(A15),1))</f>
        <v/>
      </c>
    </row>
    <row r="16" customFormat="false" ht="15" hidden="false" customHeight="false" outlineLevel="0" collapsed="false">
      <c r="A16" s="21"/>
      <c r="B16" s="21"/>
      <c r="C16" s="20"/>
      <c r="D16" s="20"/>
      <c r="E16" s="20"/>
      <c r="F16" s="28"/>
      <c r="G16" s="28"/>
      <c r="H16" s="28"/>
      <c r="I16" s="25" t="str">
        <f aca="false">IF(OR(A16="",B16=""),"",MAX(1,B16-A16))</f>
        <v/>
      </c>
      <c r="J16" s="26" t="str">
        <f aca="false">IF(AND(F16="",G16=""),"",IF(G16&lt;&gt;"",IF(F16="",0,F16-G16),F16*IFERROR(INDEX(Paramètres!$B$6:$B$10,MATCH(D16,Paramètres!$A$6:$A$10,0)),0)))</f>
        <v/>
      </c>
      <c r="K16" s="26" t="str">
        <f aca="false">IF(AND(F16="",G16=""),"",IF(G16&lt;&gt;"",G16,F16-J16)+N(H16))</f>
        <v/>
      </c>
      <c r="L16" s="27" t="str">
        <f aca="false">IF(A16="","",DATE(YEAR(A16),MONTH(A16),1))</f>
        <v/>
      </c>
    </row>
    <row r="17" customFormat="false" ht="15" hidden="false" customHeight="false" outlineLevel="0" collapsed="false">
      <c r="A17" s="21"/>
      <c r="B17" s="21"/>
      <c r="C17" s="20"/>
      <c r="D17" s="20"/>
      <c r="E17" s="20"/>
      <c r="F17" s="28"/>
      <c r="G17" s="28"/>
      <c r="H17" s="28"/>
      <c r="I17" s="25" t="str">
        <f aca="false">IF(OR(A17="",B17=""),"",MAX(1,B17-A17))</f>
        <v/>
      </c>
      <c r="J17" s="26" t="str">
        <f aca="false">IF(AND(F17="",G17=""),"",IF(G17&lt;&gt;"",IF(F17="",0,F17-G17),F17*IFERROR(INDEX(Paramètres!$B$6:$B$10,MATCH(D17,Paramètres!$A$6:$A$10,0)),0)))</f>
        <v/>
      </c>
      <c r="K17" s="26" t="str">
        <f aca="false">IF(AND(F17="",G17=""),"",IF(G17&lt;&gt;"",G17,F17-J17)+N(H17))</f>
        <v/>
      </c>
      <c r="L17" s="27" t="str">
        <f aca="false">IF(A17="","",DATE(YEAR(A17),MONTH(A17),1))</f>
        <v/>
      </c>
    </row>
    <row r="18" customFormat="false" ht="15" hidden="false" customHeight="false" outlineLevel="0" collapsed="false">
      <c r="A18" s="21"/>
      <c r="B18" s="21"/>
      <c r="C18" s="20"/>
      <c r="D18" s="20"/>
      <c r="E18" s="20"/>
      <c r="F18" s="28"/>
      <c r="G18" s="28"/>
      <c r="H18" s="28"/>
      <c r="I18" s="25" t="str">
        <f aca="false">IF(OR(A18="",B18=""),"",MAX(1,B18-A18))</f>
        <v/>
      </c>
      <c r="J18" s="26" t="str">
        <f aca="false">IF(AND(F18="",G18=""),"",IF(G18&lt;&gt;"",IF(F18="",0,F18-G18),F18*IFERROR(INDEX(Paramètres!$B$6:$B$10,MATCH(D18,Paramètres!$A$6:$A$10,0)),0)))</f>
        <v/>
      </c>
      <c r="K18" s="26" t="str">
        <f aca="false">IF(AND(F18="",G18=""),"",IF(G18&lt;&gt;"",G18,F18-J18)+N(H18))</f>
        <v/>
      </c>
      <c r="L18" s="27" t="str">
        <f aca="false">IF(A18="","",DATE(YEAR(A18),MONTH(A18),1))</f>
        <v/>
      </c>
    </row>
    <row r="19" customFormat="false" ht="15" hidden="false" customHeight="false" outlineLevel="0" collapsed="false">
      <c r="A19" s="21"/>
      <c r="B19" s="21"/>
      <c r="C19" s="20"/>
      <c r="D19" s="20"/>
      <c r="E19" s="20"/>
      <c r="F19" s="28"/>
      <c r="G19" s="28"/>
      <c r="H19" s="28"/>
      <c r="I19" s="25" t="str">
        <f aca="false">IF(OR(A19="",B19=""),"",MAX(1,B19-A19))</f>
        <v/>
      </c>
      <c r="J19" s="26" t="str">
        <f aca="false">IF(AND(F19="",G19=""),"",IF(G19&lt;&gt;"",IF(F19="",0,F19-G19),F19*IFERROR(INDEX(Paramètres!$B$6:$B$10,MATCH(D19,Paramètres!$A$6:$A$10,0)),0)))</f>
        <v/>
      </c>
      <c r="K19" s="26" t="str">
        <f aca="false">IF(AND(F19="",G19=""),"",IF(G19&lt;&gt;"",G19,F19-J19)+N(H19))</f>
        <v/>
      </c>
      <c r="L19" s="27" t="str">
        <f aca="false">IF(A19="","",DATE(YEAR(A19),MONTH(A19),1))</f>
        <v/>
      </c>
    </row>
    <row r="20" customFormat="false" ht="15" hidden="false" customHeight="false" outlineLevel="0" collapsed="false">
      <c r="A20" s="21"/>
      <c r="B20" s="21"/>
      <c r="C20" s="20"/>
      <c r="D20" s="20"/>
      <c r="E20" s="20"/>
      <c r="F20" s="28"/>
      <c r="G20" s="28"/>
      <c r="H20" s="28"/>
      <c r="I20" s="25" t="str">
        <f aca="false">IF(OR(A20="",B20=""),"",MAX(1,B20-A20))</f>
        <v/>
      </c>
      <c r="J20" s="26" t="str">
        <f aca="false">IF(AND(F20="",G20=""),"",IF(G20&lt;&gt;"",IF(F20="",0,F20-G20),F20*IFERROR(INDEX(Paramètres!$B$6:$B$10,MATCH(D20,Paramètres!$A$6:$A$10,0)),0)))</f>
        <v/>
      </c>
      <c r="K20" s="26" t="str">
        <f aca="false">IF(AND(F20="",G20=""),"",IF(G20&lt;&gt;"",G20,F20-J20)+N(H20))</f>
        <v/>
      </c>
      <c r="L20" s="27" t="str">
        <f aca="false">IF(A20="","",DATE(YEAR(A20),MONTH(A20),1))</f>
        <v/>
      </c>
    </row>
    <row r="21" customFormat="false" ht="15" hidden="false" customHeight="false" outlineLevel="0" collapsed="false">
      <c r="A21" s="21"/>
      <c r="B21" s="21"/>
      <c r="C21" s="20"/>
      <c r="D21" s="20"/>
      <c r="E21" s="20"/>
      <c r="F21" s="28"/>
      <c r="G21" s="28"/>
      <c r="H21" s="28"/>
      <c r="I21" s="25" t="str">
        <f aca="false">IF(OR(A21="",B21=""),"",MAX(1,B21-A21))</f>
        <v/>
      </c>
      <c r="J21" s="26" t="str">
        <f aca="false">IF(AND(F21="",G21=""),"",IF(G21&lt;&gt;"",IF(F21="",0,F21-G21),F21*IFERROR(INDEX(Paramètres!$B$6:$B$10,MATCH(D21,Paramètres!$A$6:$A$10,0)),0)))</f>
        <v/>
      </c>
      <c r="K21" s="26" t="str">
        <f aca="false">IF(AND(F21="",G21=""),"",IF(G21&lt;&gt;"",G21,F21-J21)+N(H21))</f>
        <v/>
      </c>
      <c r="L21" s="27" t="str">
        <f aca="false">IF(A21="","",DATE(YEAR(A21),MONTH(A21),1))</f>
        <v/>
      </c>
    </row>
    <row r="22" customFormat="false" ht="15" hidden="false" customHeight="false" outlineLevel="0" collapsed="false">
      <c r="A22" s="21"/>
      <c r="B22" s="21"/>
      <c r="C22" s="20"/>
      <c r="D22" s="20"/>
      <c r="E22" s="20"/>
      <c r="F22" s="28"/>
      <c r="G22" s="28"/>
      <c r="H22" s="28"/>
      <c r="I22" s="25" t="str">
        <f aca="false">IF(OR(A22="",B22=""),"",MAX(1,B22-A22))</f>
        <v/>
      </c>
      <c r="J22" s="26" t="str">
        <f aca="false">IF(AND(F22="",G22=""),"",IF(G22&lt;&gt;"",IF(F22="",0,F22-G22),F22*IFERROR(INDEX(Paramètres!$B$6:$B$10,MATCH(D22,Paramètres!$A$6:$A$10,0)),0)))</f>
        <v/>
      </c>
      <c r="K22" s="26" t="str">
        <f aca="false">IF(AND(F22="",G22=""),"",IF(G22&lt;&gt;"",G22,F22-J22)+N(H22))</f>
        <v/>
      </c>
      <c r="L22" s="27" t="str">
        <f aca="false">IF(A22="","",DATE(YEAR(A22),MONTH(A22),1))</f>
        <v/>
      </c>
    </row>
    <row r="23" customFormat="false" ht="15" hidden="false" customHeight="false" outlineLevel="0" collapsed="false">
      <c r="A23" s="21"/>
      <c r="B23" s="21"/>
      <c r="C23" s="20"/>
      <c r="D23" s="20"/>
      <c r="E23" s="20"/>
      <c r="F23" s="28"/>
      <c r="G23" s="28"/>
      <c r="H23" s="28"/>
      <c r="I23" s="25" t="str">
        <f aca="false">IF(OR(A23="",B23=""),"",MAX(1,B23-A23))</f>
        <v/>
      </c>
      <c r="J23" s="26" t="str">
        <f aca="false">IF(AND(F23="",G23=""),"",IF(G23&lt;&gt;"",IF(F23="",0,F23-G23),F23*IFERROR(INDEX(Paramètres!$B$6:$B$10,MATCH(D23,Paramètres!$A$6:$A$10,0)),0)))</f>
        <v/>
      </c>
      <c r="K23" s="26" t="str">
        <f aca="false">IF(AND(F23="",G23=""),"",IF(G23&lt;&gt;"",G23,F23-J23)+N(H23))</f>
        <v/>
      </c>
      <c r="L23" s="27" t="str">
        <f aca="false">IF(A23="","",DATE(YEAR(A23),MONTH(A23),1))</f>
        <v/>
      </c>
    </row>
    <row r="24" customFormat="false" ht="15" hidden="false" customHeight="false" outlineLevel="0" collapsed="false">
      <c r="A24" s="21"/>
      <c r="B24" s="21"/>
      <c r="C24" s="20"/>
      <c r="D24" s="20"/>
      <c r="E24" s="20"/>
      <c r="F24" s="28"/>
      <c r="G24" s="28"/>
      <c r="H24" s="28"/>
      <c r="I24" s="25" t="str">
        <f aca="false">IF(OR(A24="",B24=""),"",MAX(1,B24-A24))</f>
        <v/>
      </c>
      <c r="J24" s="26" t="str">
        <f aca="false">IF(AND(F24="",G24=""),"",IF(G24&lt;&gt;"",IF(F24="",0,F24-G24),F24*IFERROR(INDEX(Paramètres!$B$6:$B$10,MATCH(D24,Paramètres!$A$6:$A$10,0)),0)))</f>
        <v/>
      </c>
      <c r="K24" s="26" t="str">
        <f aca="false">IF(AND(F24="",G24=""),"",IF(G24&lt;&gt;"",G24,F24-J24)+N(H24))</f>
        <v/>
      </c>
      <c r="L24" s="27" t="str">
        <f aca="false">IF(A24="","",DATE(YEAR(A24),MONTH(A24),1))</f>
        <v/>
      </c>
    </row>
    <row r="25" customFormat="false" ht="15" hidden="false" customHeight="false" outlineLevel="0" collapsed="false">
      <c r="A25" s="21"/>
      <c r="B25" s="21"/>
      <c r="C25" s="20"/>
      <c r="D25" s="20"/>
      <c r="E25" s="20"/>
      <c r="F25" s="28"/>
      <c r="G25" s="28"/>
      <c r="H25" s="28"/>
      <c r="I25" s="25" t="str">
        <f aca="false">IF(OR(A25="",B25=""),"",MAX(1,B25-A25))</f>
        <v/>
      </c>
      <c r="J25" s="26" t="str">
        <f aca="false">IF(AND(F25="",G25=""),"",IF(G25&lt;&gt;"",IF(F25="",0,F25-G25),F25*IFERROR(INDEX(Paramètres!$B$6:$B$10,MATCH(D25,Paramètres!$A$6:$A$10,0)),0)))</f>
        <v/>
      </c>
      <c r="K25" s="26" t="str">
        <f aca="false">IF(AND(F25="",G25=""),"",IF(G25&lt;&gt;"",G25,F25-J25)+N(H25))</f>
        <v/>
      </c>
      <c r="L25" s="27" t="str">
        <f aca="false">IF(A25="","",DATE(YEAR(A25),MONTH(A25),1))</f>
        <v/>
      </c>
    </row>
    <row r="26" customFormat="false" ht="15" hidden="false" customHeight="false" outlineLevel="0" collapsed="false">
      <c r="A26" s="21"/>
      <c r="B26" s="21"/>
      <c r="C26" s="20"/>
      <c r="D26" s="20"/>
      <c r="E26" s="20"/>
      <c r="F26" s="28"/>
      <c r="G26" s="28"/>
      <c r="H26" s="28"/>
      <c r="I26" s="25" t="str">
        <f aca="false">IF(OR(A26="",B26=""),"",MAX(1,B26-A26))</f>
        <v/>
      </c>
      <c r="J26" s="26" t="str">
        <f aca="false">IF(AND(F26="",G26=""),"",IF(G26&lt;&gt;"",IF(F26="",0,F26-G26),F26*IFERROR(INDEX(Paramètres!$B$6:$B$10,MATCH(D26,Paramètres!$A$6:$A$10,0)),0)))</f>
        <v/>
      </c>
      <c r="K26" s="26" t="str">
        <f aca="false">IF(AND(F26="",G26=""),"",IF(G26&lt;&gt;"",G26,F26-J26)+N(H26))</f>
        <v/>
      </c>
      <c r="L26" s="27" t="str">
        <f aca="false">IF(A26="","",DATE(YEAR(A26),MONTH(A26),1))</f>
        <v/>
      </c>
    </row>
    <row r="27" customFormat="false" ht="15" hidden="false" customHeight="false" outlineLevel="0" collapsed="false">
      <c r="A27" s="21"/>
      <c r="B27" s="21"/>
      <c r="C27" s="20"/>
      <c r="D27" s="20"/>
      <c r="E27" s="20"/>
      <c r="F27" s="28"/>
      <c r="G27" s="28"/>
      <c r="H27" s="28"/>
      <c r="I27" s="25" t="str">
        <f aca="false">IF(OR(A27="",B27=""),"",MAX(1,B27-A27))</f>
        <v/>
      </c>
      <c r="J27" s="26" t="str">
        <f aca="false">IF(AND(F27="",G27=""),"",IF(G27&lt;&gt;"",IF(F27="",0,F27-G27),F27*IFERROR(INDEX(Paramètres!$B$6:$B$10,MATCH(D27,Paramètres!$A$6:$A$10,0)),0)))</f>
        <v/>
      </c>
      <c r="K27" s="26" t="str">
        <f aca="false">IF(AND(F27="",G27=""),"",IF(G27&lt;&gt;"",G27,F27-J27)+N(H27))</f>
        <v/>
      </c>
      <c r="L27" s="27" t="str">
        <f aca="false">IF(A27="","",DATE(YEAR(A27),MONTH(A27),1))</f>
        <v/>
      </c>
    </row>
    <row r="28" customFormat="false" ht="15" hidden="false" customHeight="false" outlineLevel="0" collapsed="false">
      <c r="A28" s="21"/>
      <c r="B28" s="21"/>
      <c r="C28" s="20"/>
      <c r="D28" s="20"/>
      <c r="E28" s="20"/>
      <c r="F28" s="28"/>
      <c r="G28" s="28"/>
      <c r="H28" s="28"/>
      <c r="I28" s="25" t="str">
        <f aca="false">IF(OR(A28="",B28=""),"",MAX(1,B28-A28))</f>
        <v/>
      </c>
      <c r="J28" s="26" t="str">
        <f aca="false">IF(AND(F28="",G28=""),"",IF(G28&lt;&gt;"",IF(F28="",0,F28-G28),F28*IFERROR(INDEX(Paramètres!$B$6:$B$10,MATCH(D28,Paramètres!$A$6:$A$10,0)),0)))</f>
        <v/>
      </c>
      <c r="K28" s="26" t="str">
        <f aca="false">IF(AND(F28="",G28=""),"",IF(G28&lt;&gt;"",G28,F28-J28)+N(H28))</f>
        <v/>
      </c>
      <c r="L28" s="27" t="str">
        <f aca="false">IF(A28="","",DATE(YEAR(A28),MONTH(A28),1))</f>
        <v/>
      </c>
    </row>
    <row r="29" customFormat="false" ht="15" hidden="false" customHeight="false" outlineLevel="0" collapsed="false">
      <c r="A29" s="21"/>
      <c r="B29" s="21"/>
      <c r="C29" s="20"/>
      <c r="D29" s="20"/>
      <c r="E29" s="20"/>
      <c r="F29" s="28"/>
      <c r="G29" s="28"/>
      <c r="H29" s="28"/>
      <c r="I29" s="25" t="str">
        <f aca="false">IF(OR(A29="",B29=""),"",MAX(1,B29-A29))</f>
        <v/>
      </c>
      <c r="J29" s="26" t="str">
        <f aca="false">IF(AND(F29="",G29=""),"",IF(G29&lt;&gt;"",IF(F29="",0,F29-G29),F29*IFERROR(INDEX(Paramètres!$B$6:$B$10,MATCH(D29,Paramètres!$A$6:$A$10,0)),0)))</f>
        <v/>
      </c>
      <c r="K29" s="26" t="str">
        <f aca="false">IF(AND(F29="",G29=""),"",IF(G29&lt;&gt;"",G29,F29-J29)+N(H29))</f>
        <v/>
      </c>
      <c r="L29" s="27" t="str">
        <f aca="false">IF(A29="","",DATE(YEAR(A29),MONTH(A29),1))</f>
        <v/>
      </c>
    </row>
    <row r="30" customFormat="false" ht="15" hidden="false" customHeight="false" outlineLevel="0" collapsed="false">
      <c r="A30" s="21"/>
      <c r="B30" s="21"/>
      <c r="C30" s="20"/>
      <c r="D30" s="20"/>
      <c r="E30" s="20"/>
      <c r="F30" s="28"/>
      <c r="G30" s="28"/>
      <c r="H30" s="28"/>
      <c r="I30" s="25" t="str">
        <f aca="false">IF(OR(A30="",B30=""),"",MAX(1,B30-A30))</f>
        <v/>
      </c>
      <c r="J30" s="26" t="str">
        <f aca="false">IF(AND(F30="",G30=""),"",IF(G30&lt;&gt;"",IF(F30="",0,F30-G30),F30*IFERROR(INDEX(Paramètres!$B$6:$B$10,MATCH(D30,Paramètres!$A$6:$A$10,0)),0)))</f>
        <v/>
      </c>
      <c r="K30" s="26" t="str">
        <f aca="false">IF(AND(F30="",G30=""),"",IF(G30&lt;&gt;"",G30,F30-J30)+N(H30))</f>
        <v/>
      </c>
      <c r="L30" s="27" t="str">
        <f aca="false">IF(A30="","",DATE(YEAR(A30),MONTH(A30),1))</f>
        <v/>
      </c>
    </row>
    <row r="31" customFormat="false" ht="15" hidden="false" customHeight="false" outlineLevel="0" collapsed="false">
      <c r="A31" s="21"/>
      <c r="B31" s="21"/>
      <c r="C31" s="20"/>
      <c r="D31" s="20"/>
      <c r="E31" s="20"/>
      <c r="F31" s="28"/>
      <c r="G31" s="28"/>
      <c r="H31" s="28"/>
      <c r="I31" s="25" t="str">
        <f aca="false">IF(OR(A31="",B31=""),"",MAX(1,B31-A31))</f>
        <v/>
      </c>
      <c r="J31" s="26" t="str">
        <f aca="false">IF(AND(F31="",G31=""),"",IF(G31&lt;&gt;"",IF(F31="",0,F31-G31),F31*IFERROR(INDEX(Paramètres!$B$6:$B$10,MATCH(D31,Paramètres!$A$6:$A$10,0)),0)))</f>
        <v/>
      </c>
      <c r="K31" s="26" t="str">
        <f aca="false">IF(AND(F31="",G31=""),"",IF(G31&lt;&gt;"",G31,F31-J31)+N(H31))</f>
        <v/>
      </c>
      <c r="L31" s="27" t="str">
        <f aca="false">IF(A31="","",DATE(YEAR(A31),MONTH(A31),1))</f>
        <v/>
      </c>
    </row>
    <row r="32" customFormat="false" ht="15" hidden="false" customHeight="false" outlineLevel="0" collapsed="false">
      <c r="A32" s="21"/>
      <c r="B32" s="21"/>
      <c r="C32" s="20"/>
      <c r="D32" s="20"/>
      <c r="E32" s="20"/>
      <c r="F32" s="28"/>
      <c r="G32" s="28"/>
      <c r="H32" s="28"/>
      <c r="I32" s="25" t="str">
        <f aca="false">IF(OR(A32="",B32=""),"",MAX(1,B32-A32))</f>
        <v/>
      </c>
      <c r="J32" s="26" t="str">
        <f aca="false">IF(AND(F32="",G32=""),"",IF(G32&lt;&gt;"",IF(F32="",0,F32-G32),F32*IFERROR(INDEX(Paramètres!$B$6:$B$10,MATCH(D32,Paramètres!$A$6:$A$10,0)),0)))</f>
        <v/>
      </c>
      <c r="K32" s="26" t="str">
        <f aca="false">IF(AND(F32="",G32=""),"",IF(G32&lt;&gt;"",G32,F32-J32)+N(H32))</f>
        <v/>
      </c>
      <c r="L32" s="27" t="str">
        <f aca="false">IF(A32="","",DATE(YEAR(A32),MONTH(A32),1))</f>
        <v/>
      </c>
    </row>
    <row r="33" customFormat="false" ht="15" hidden="false" customHeight="false" outlineLevel="0" collapsed="false">
      <c r="A33" s="21"/>
      <c r="B33" s="21"/>
      <c r="C33" s="20"/>
      <c r="D33" s="20"/>
      <c r="E33" s="20"/>
      <c r="F33" s="28"/>
      <c r="G33" s="28"/>
      <c r="H33" s="28"/>
      <c r="I33" s="25" t="str">
        <f aca="false">IF(OR(A33="",B33=""),"",MAX(1,B33-A33))</f>
        <v/>
      </c>
      <c r="J33" s="26" t="str">
        <f aca="false">IF(AND(F33="",G33=""),"",IF(G33&lt;&gt;"",IF(F33="",0,F33-G33),F33*IFERROR(INDEX(Paramètres!$B$6:$B$10,MATCH(D33,Paramètres!$A$6:$A$10,0)),0)))</f>
        <v/>
      </c>
      <c r="K33" s="26" t="str">
        <f aca="false">IF(AND(F33="",G33=""),"",IF(G33&lt;&gt;"",G33,F33-J33)+N(H33))</f>
        <v/>
      </c>
      <c r="L33" s="27" t="str">
        <f aca="false">IF(A33="","",DATE(YEAR(A33),MONTH(A33),1))</f>
        <v/>
      </c>
    </row>
    <row r="34" customFormat="false" ht="15" hidden="false" customHeight="false" outlineLevel="0" collapsed="false">
      <c r="A34" s="21"/>
      <c r="B34" s="21"/>
      <c r="C34" s="20"/>
      <c r="D34" s="20"/>
      <c r="E34" s="20"/>
      <c r="F34" s="28"/>
      <c r="G34" s="28"/>
      <c r="H34" s="28"/>
      <c r="I34" s="25" t="str">
        <f aca="false">IF(OR(A34="",B34=""),"",MAX(1,B34-A34))</f>
        <v/>
      </c>
      <c r="J34" s="26" t="str">
        <f aca="false">IF(AND(F34="",G34=""),"",IF(G34&lt;&gt;"",IF(F34="",0,F34-G34),F34*IFERROR(INDEX(Paramètres!$B$6:$B$10,MATCH(D34,Paramètres!$A$6:$A$10,0)),0)))</f>
        <v/>
      </c>
      <c r="K34" s="26" t="str">
        <f aca="false">IF(AND(F34="",G34=""),"",IF(G34&lt;&gt;"",G34,F34-J34)+N(H34))</f>
        <v/>
      </c>
      <c r="L34" s="27" t="str">
        <f aca="false">IF(A34="","",DATE(YEAR(A34),MONTH(A34),1))</f>
        <v/>
      </c>
    </row>
    <row r="35" customFormat="false" ht="15" hidden="false" customHeight="false" outlineLevel="0" collapsed="false">
      <c r="A35" s="21"/>
      <c r="B35" s="21"/>
      <c r="C35" s="20"/>
      <c r="D35" s="20"/>
      <c r="E35" s="20"/>
      <c r="F35" s="28"/>
      <c r="G35" s="28"/>
      <c r="H35" s="28"/>
      <c r="I35" s="25" t="str">
        <f aca="false">IF(OR(A35="",B35=""),"",MAX(1,B35-A35))</f>
        <v/>
      </c>
      <c r="J35" s="26" t="str">
        <f aca="false">IF(AND(F35="",G35=""),"",IF(G35&lt;&gt;"",IF(F35="",0,F35-G35),F35*IFERROR(INDEX(Paramètres!$B$6:$B$10,MATCH(D35,Paramètres!$A$6:$A$10,0)),0)))</f>
        <v/>
      </c>
      <c r="K35" s="26" t="str">
        <f aca="false">IF(AND(F35="",G35=""),"",IF(G35&lt;&gt;"",G35,F35-J35)+N(H35))</f>
        <v/>
      </c>
      <c r="L35" s="27" t="str">
        <f aca="false">IF(A35="","",DATE(YEAR(A35),MONTH(A35),1))</f>
        <v/>
      </c>
    </row>
    <row r="36" customFormat="false" ht="15" hidden="false" customHeight="false" outlineLevel="0" collapsed="false">
      <c r="A36" s="21"/>
      <c r="B36" s="21"/>
      <c r="C36" s="20"/>
      <c r="D36" s="20"/>
      <c r="E36" s="20"/>
      <c r="F36" s="28"/>
      <c r="G36" s="28"/>
      <c r="H36" s="28"/>
      <c r="I36" s="25" t="str">
        <f aca="false">IF(OR(A36="",B36=""),"",MAX(1,B36-A36))</f>
        <v/>
      </c>
      <c r="J36" s="26" t="str">
        <f aca="false">IF(AND(F36="",G36=""),"",IF(G36&lt;&gt;"",IF(F36="",0,F36-G36),F36*IFERROR(INDEX(Paramètres!$B$6:$B$10,MATCH(D36,Paramètres!$A$6:$A$10,0)),0)))</f>
        <v/>
      </c>
      <c r="K36" s="26" t="str">
        <f aca="false">IF(AND(F36="",G36=""),"",IF(G36&lt;&gt;"",G36,F36-J36)+N(H36))</f>
        <v/>
      </c>
      <c r="L36" s="27" t="str">
        <f aca="false">IF(A36="","",DATE(YEAR(A36),MONTH(A36),1))</f>
        <v/>
      </c>
    </row>
    <row r="37" customFormat="false" ht="15" hidden="false" customHeight="false" outlineLevel="0" collapsed="false">
      <c r="A37" s="21"/>
      <c r="B37" s="21"/>
      <c r="C37" s="20"/>
      <c r="D37" s="20"/>
      <c r="E37" s="20"/>
      <c r="F37" s="28"/>
      <c r="G37" s="28"/>
      <c r="H37" s="28"/>
      <c r="I37" s="25" t="str">
        <f aca="false">IF(OR(A37="",B37=""),"",MAX(1,B37-A37))</f>
        <v/>
      </c>
      <c r="J37" s="26" t="str">
        <f aca="false">IF(AND(F37="",G37=""),"",IF(G37&lt;&gt;"",IF(F37="",0,F37-G37),F37*IFERROR(INDEX(Paramètres!$B$6:$B$10,MATCH(D37,Paramètres!$A$6:$A$10,0)),0)))</f>
        <v/>
      </c>
      <c r="K37" s="26" t="str">
        <f aca="false">IF(AND(F37="",G37=""),"",IF(G37&lt;&gt;"",G37,F37-J37)+N(H37))</f>
        <v/>
      </c>
      <c r="L37" s="27" t="str">
        <f aca="false">IF(A37="","",DATE(YEAR(A37),MONTH(A37),1))</f>
        <v/>
      </c>
    </row>
    <row r="38" customFormat="false" ht="15" hidden="false" customHeight="false" outlineLevel="0" collapsed="false">
      <c r="A38" s="21"/>
      <c r="B38" s="21"/>
      <c r="C38" s="20"/>
      <c r="D38" s="20"/>
      <c r="E38" s="20"/>
      <c r="F38" s="28"/>
      <c r="G38" s="28"/>
      <c r="H38" s="28"/>
      <c r="I38" s="25" t="str">
        <f aca="false">IF(OR(A38="",B38=""),"",MAX(1,B38-A38))</f>
        <v/>
      </c>
      <c r="J38" s="26" t="str">
        <f aca="false">IF(AND(F38="",G38=""),"",IF(G38&lt;&gt;"",IF(F38="",0,F38-G38),F38*IFERROR(INDEX(Paramètres!$B$6:$B$10,MATCH(D38,Paramètres!$A$6:$A$10,0)),0)))</f>
        <v/>
      </c>
      <c r="K38" s="26" t="str">
        <f aca="false">IF(AND(F38="",G38=""),"",IF(G38&lt;&gt;"",G38,F38-J38)+N(H38))</f>
        <v/>
      </c>
      <c r="L38" s="27" t="str">
        <f aca="false">IF(A38="","",DATE(YEAR(A38),MONTH(A38),1))</f>
        <v/>
      </c>
    </row>
    <row r="39" customFormat="false" ht="15" hidden="false" customHeight="false" outlineLevel="0" collapsed="false">
      <c r="A39" s="21"/>
      <c r="B39" s="21"/>
      <c r="C39" s="20"/>
      <c r="D39" s="20"/>
      <c r="E39" s="20"/>
      <c r="F39" s="28"/>
      <c r="G39" s="28"/>
      <c r="H39" s="28"/>
      <c r="I39" s="25" t="str">
        <f aca="false">IF(OR(A39="",B39=""),"",MAX(1,B39-A39))</f>
        <v/>
      </c>
      <c r="J39" s="26" t="str">
        <f aca="false">IF(AND(F39="",G39=""),"",IF(G39&lt;&gt;"",IF(F39="",0,F39-G39),F39*IFERROR(INDEX(Paramètres!$B$6:$B$10,MATCH(D39,Paramètres!$A$6:$A$10,0)),0)))</f>
        <v/>
      </c>
      <c r="K39" s="26" t="str">
        <f aca="false">IF(AND(F39="",G39=""),"",IF(G39&lt;&gt;"",G39,F39-J39)+N(H39))</f>
        <v/>
      </c>
      <c r="L39" s="27" t="str">
        <f aca="false">IF(A39="","",DATE(YEAR(A39),MONTH(A39),1))</f>
        <v/>
      </c>
    </row>
    <row r="40" customFormat="false" ht="15" hidden="false" customHeight="false" outlineLevel="0" collapsed="false">
      <c r="A40" s="21"/>
      <c r="B40" s="21"/>
      <c r="C40" s="20"/>
      <c r="D40" s="20"/>
      <c r="E40" s="20"/>
      <c r="F40" s="28"/>
      <c r="G40" s="28"/>
      <c r="H40" s="28"/>
      <c r="I40" s="25" t="str">
        <f aca="false">IF(OR(A40="",B40=""),"",MAX(1,B40-A40))</f>
        <v/>
      </c>
      <c r="J40" s="26" t="str">
        <f aca="false">IF(AND(F40="",G40=""),"",IF(G40&lt;&gt;"",IF(F40="",0,F40-G40),F40*IFERROR(INDEX(Paramètres!$B$6:$B$10,MATCH(D40,Paramètres!$A$6:$A$10,0)),0)))</f>
        <v/>
      </c>
      <c r="K40" s="26" t="str">
        <f aca="false">IF(AND(F40="",G40=""),"",IF(G40&lt;&gt;"",G40,F40-J40)+N(H40))</f>
        <v/>
      </c>
      <c r="L40" s="27" t="str">
        <f aca="false">IF(A40="","",DATE(YEAR(A40),MONTH(A40),1))</f>
        <v/>
      </c>
    </row>
    <row r="41" customFormat="false" ht="15" hidden="false" customHeight="false" outlineLevel="0" collapsed="false">
      <c r="A41" s="21"/>
      <c r="B41" s="21"/>
      <c r="C41" s="20"/>
      <c r="D41" s="20"/>
      <c r="E41" s="20"/>
      <c r="F41" s="28"/>
      <c r="G41" s="28"/>
      <c r="H41" s="28"/>
      <c r="I41" s="25" t="str">
        <f aca="false">IF(OR(A41="",B41=""),"",MAX(1,B41-A41))</f>
        <v/>
      </c>
      <c r="J41" s="26" t="str">
        <f aca="false">IF(AND(F41="",G41=""),"",IF(G41&lt;&gt;"",IF(F41="",0,F41-G41),F41*IFERROR(INDEX(Paramètres!$B$6:$B$10,MATCH(D41,Paramètres!$A$6:$A$10,0)),0)))</f>
        <v/>
      </c>
      <c r="K41" s="26" t="str">
        <f aca="false">IF(AND(F41="",G41=""),"",IF(G41&lt;&gt;"",G41,F41-J41)+N(H41))</f>
        <v/>
      </c>
      <c r="L41" s="27" t="str">
        <f aca="false">IF(A41="","",DATE(YEAR(A41),MONTH(A41),1))</f>
        <v/>
      </c>
    </row>
    <row r="42" customFormat="false" ht="15" hidden="false" customHeight="false" outlineLevel="0" collapsed="false">
      <c r="A42" s="21"/>
      <c r="B42" s="21"/>
      <c r="C42" s="20"/>
      <c r="D42" s="20"/>
      <c r="E42" s="20"/>
      <c r="F42" s="28"/>
      <c r="G42" s="28"/>
      <c r="H42" s="28"/>
      <c r="I42" s="25" t="str">
        <f aca="false">IF(OR(A42="",B42=""),"",MAX(1,B42-A42))</f>
        <v/>
      </c>
      <c r="J42" s="26" t="str">
        <f aca="false">IF(AND(F42="",G42=""),"",IF(G42&lt;&gt;"",IF(F42="",0,F42-G42),F42*IFERROR(INDEX(Paramètres!$B$6:$B$10,MATCH(D42,Paramètres!$A$6:$A$10,0)),0)))</f>
        <v/>
      </c>
      <c r="K42" s="26" t="str">
        <f aca="false">IF(AND(F42="",G42=""),"",IF(G42&lt;&gt;"",G42,F42-J42)+N(H42))</f>
        <v/>
      </c>
      <c r="L42" s="27" t="str">
        <f aca="false">IF(A42="","",DATE(YEAR(A42),MONTH(A42),1))</f>
        <v/>
      </c>
    </row>
    <row r="43" customFormat="false" ht="15" hidden="false" customHeight="false" outlineLevel="0" collapsed="false">
      <c r="A43" s="21"/>
      <c r="B43" s="21"/>
      <c r="C43" s="20"/>
      <c r="D43" s="20"/>
      <c r="E43" s="20"/>
      <c r="F43" s="28"/>
      <c r="G43" s="28"/>
      <c r="H43" s="28"/>
      <c r="I43" s="25" t="str">
        <f aca="false">IF(OR(A43="",B43=""),"",MAX(1,B43-A43))</f>
        <v/>
      </c>
      <c r="J43" s="26" t="str">
        <f aca="false">IF(AND(F43="",G43=""),"",IF(G43&lt;&gt;"",IF(F43="",0,F43-G43),F43*IFERROR(INDEX(Paramètres!$B$6:$B$10,MATCH(D43,Paramètres!$A$6:$A$10,0)),0)))</f>
        <v/>
      </c>
      <c r="K43" s="26" t="str">
        <f aca="false">IF(AND(F43="",G43=""),"",IF(G43&lt;&gt;"",G43,F43-J43)+N(H43))</f>
        <v/>
      </c>
      <c r="L43" s="27" t="str">
        <f aca="false">IF(A43="","",DATE(YEAR(A43),MONTH(A43),1))</f>
        <v/>
      </c>
    </row>
    <row r="44" customFormat="false" ht="15" hidden="false" customHeight="false" outlineLevel="0" collapsed="false">
      <c r="A44" s="21"/>
      <c r="B44" s="21"/>
      <c r="C44" s="20"/>
      <c r="D44" s="20"/>
      <c r="E44" s="20"/>
      <c r="F44" s="28"/>
      <c r="G44" s="28"/>
      <c r="H44" s="28"/>
      <c r="I44" s="25" t="str">
        <f aca="false">IF(OR(A44="",B44=""),"",MAX(1,B44-A44))</f>
        <v/>
      </c>
      <c r="J44" s="26" t="str">
        <f aca="false">IF(AND(F44="",G44=""),"",IF(G44&lt;&gt;"",IF(F44="",0,F44-G44),F44*IFERROR(INDEX(Paramètres!$B$6:$B$10,MATCH(D44,Paramètres!$A$6:$A$10,0)),0)))</f>
        <v/>
      </c>
      <c r="K44" s="26" t="str">
        <f aca="false">IF(AND(F44="",G44=""),"",IF(G44&lt;&gt;"",G44,F44-J44)+N(H44))</f>
        <v/>
      </c>
      <c r="L44" s="27" t="str">
        <f aca="false">IF(A44="","",DATE(YEAR(A44),MONTH(A44),1))</f>
        <v/>
      </c>
    </row>
    <row r="45" customFormat="false" ht="15" hidden="false" customHeight="false" outlineLevel="0" collapsed="false">
      <c r="A45" s="21"/>
      <c r="B45" s="21"/>
      <c r="C45" s="20"/>
      <c r="D45" s="20"/>
      <c r="E45" s="20"/>
      <c r="F45" s="28"/>
      <c r="G45" s="28"/>
      <c r="H45" s="28"/>
      <c r="I45" s="25" t="str">
        <f aca="false">IF(OR(A45="",B45=""),"",MAX(1,B45-A45))</f>
        <v/>
      </c>
      <c r="J45" s="26" t="str">
        <f aca="false">IF(AND(F45="",G45=""),"",IF(G45&lt;&gt;"",IF(F45="",0,F45-G45),F45*IFERROR(INDEX(Paramètres!$B$6:$B$10,MATCH(D45,Paramètres!$A$6:$A$10,0)),0)))</f>
        <v/>
      </c>
      <c r="K45" s="26" t="str">
        <f aca="false">IF(AND(F45="",G45=""),"",IF(G45&lt;&gt;"",G45,F45-J45)+N(H45))</f>
        <v/>
      </c>
      <c r="L45" s="27" t="str">
        <f aca="false">IF(A45="","",DATE(YEAR(A45),MONTH(A45),1))</f>
        <v/>
      </c>
    </row>
    <row r="46" customFormat="false" ht="15" hidden="false" customHeight="false" outlineLevel="0" collapsed="false">
      <c r="A46" s="21"/>
      <c r="B46" s="21"/>
      <c r="C46" s="20"/>
      <c r="D46" s="20"/>
      <c r="E46" s="20"/>
      <c r="F46" s="28"/>
      <c r="G46" s="28"/>
      <c r="H46" s="28"/>
      <c r="I46" s="25" t="str">
        <f aca="false">IF(OR(A46="",B46=""),"",MAX(1,B46-A46))</f>
        <v/>
      </c>
      <c r="J46" s="26" t="str">
        <f aca="false">IF(AND(F46="",G46=""),"",IF(G46&lt;&gt;"",IF(F46="",0,F46-G46),F46*IFERROR(INDEX(Paramètres!$B$6:$B$10,MATCH(D46,Paramètres!$A$6:$A$10,0)),0)))</f>
        <v/>
      </c>
      <c r="K46" s="26" t="str">
        <f aca="false">IF(AND(F46="",G46=""),"",IF(G46&lt;&gt;"",G46,F46-J46)+N(H46))</f>
        <v/>
      </c>
      <c r="L46" s="27" t="str">
        <f aca="false">IF(A46="","",DATE(YEAR(A46),MONTH(A46),1))</f>
        <v/>
      </c>
    </row>
    <row r="47" customFormat="false" ht="15" hidden="false" customHeight="false" outlineLevel="0" collapsed="false">
      <c r="A47" s="21"/>
      <c r="B47" s="21"/>
      <c r="C47" s="20"/>
      <c r="D47" s="20"/>
      <c r="E47" s="20"/>
      <c r="F47" s="28"/>
      <c r="G47" s="28"/>
      <c r="H47" s="28"/>
      <c r="I47" s="25" t="str">
        <f aca="false">IF(OR(A47="",B47=""),"",MAX(1,B47-A47))</f>
        <v/>
      </c>
      <c r="J47" s="26" t="str">
        <f aca="false">IF(AND(F47="",G47=""),"",IF(G47&lt;&gt;"",IF(F47="",0,F47-G47),F47*IFERROR(INDEX(Paramètres!$B$6:$B$10,MATCH(D47,Paramètres!$A$6:$A$10,0)),0)))</f>
        <v/>
      </c>
      <c r="K47" s="26" t="str">
        <f aca="false">IF(AND(F47="",G47=""),"",IF(G47&lt;&gt;"",G47,F47-J47)+N(H47))</f>
        <v/>
      </c>
      <c r="L47" s="27" t="str">
        <f aca="false">IF(A47="","",DATE(YEAR(A47),MONTH(A47),1))</f>
        <v/>
      </c>
    </row>
    <row r="48" customFormat="false" ht="15" hidden="false" customHeight="false" outlineLevel="0" collapsed="false">
      <c r="A48" s="21"/>
      <c r="B48" s="21"/>
      <c r="C48" s="20"/>
      <c r="D48" s="20"/>
      <c r="E48" s="20"/>
      <c r="F48" s="28"/>
      <c r="G48" s="28"/>
      <c r="H48" s="28"/>
      <c r="I48" s="25" t="str">
        <f aca="false">IF(OR(A48="",B48=""),"",MAX(1,B48-A48))</f>
        <v/>
      </c>
      <c r="J48" s="26" t="str">
        <f aca="false">IF(AND(F48="",G48=""),"",IF(G48&lt;&gt;"",IF(F48="",0,F48-G48),F48*IFERROR(INDEX(Paramètres!$B$6:$B$10,MATCH(D48,Paramètres!$A$6:$A$10,0)),0)))</f>
        <v/>
      </c>
      <c r="K48" s="26" t="str">
        <f aca="false">IF(AND(F48="",G48=""),"",IF(G48&lt;&gt;"",G48,F48-J48)+N(H48))</f>
        <v/>
      </c>
      <c r="L48" s="27" t="str">
        <f aca="false">IF(A48="","",DATE(YEAR(A48),MONTH(A48),1))</f>
        <v/>
      </c>
    </row>
    <row r="49" customFormat="false" ht="15" hidden="false" customHeight="false" outlineLevel="0" collapsed="false">
      <c r="A49" s="21"/>
      <c r="B49" s="21"/>
      <c r="C49" s="20"/>
      <c r="D49" s="20"/>
      <c r="E49" s="20"/>
      <c r="F49" s="28"/>
      <c r="G49" s="28"/>
      <c r="H49" s="28"/>
      <c r="I49" s="25" t="str">
        <f aca="false">IF(OR(A49="",B49=""),"",MAX(1,B49-A49))</f>
        <v/>
      </c>
      <c r="J49" s="26" t="str">
        <f aca="false">IF(AND(F49="",G49=""),"",IF(G49&lt;&gt;"",IF(F49="",0,F49-G49),F49*IFERROR(INDEX(Paramètres!$B$6:$B$10,MATCH(D49,Paramètres!$A$6:$A$10,0)),0)))</f>
        <v/>
      </c>
      <c r="K49" s="26" t="str">
        <f aca="false">IF(AND(F49="",G49=""),"",IF(G49&lt;&gt;"",G49,F49-J49)+N(H49))</f>
        <v/>
      </c>
      <c r="L49" s="27" t="str">
        <f aca="false">IF(A49="","",DATE(YEAR(A49),MONTH(A49),1))</f>
        <v/>
      </c>
    </row>
    <row r="50" customFormat="false" ht="15" hidden="false" customHeight="false" outlineLevel="0" collapsed="false">
      <c r="A50" s="21"/>
      <c r="B50" s="21"/>
      <c r="C50" s="20"/>
      <c r="D50" s="20"/>
      <c r="E50" s="20"/>
      <c r="F50" s="28"/>
      <c r="G50" s="28"/>
      <c r="H50" s="28"/>
      <c r="I50" s="25" t="str">
        <f aca="false">IF(OR(A50="",B50=""),"",MAX(1,B50-A50))</f>
        <v/>
      </c>
      <c r="J50" s="26" t="str">
        <f aca="false">IF(AND(F50="",G50=""),"",IF(G50&lt;&gt;"",IF(F50="",0,F50-G50),F50*IFERROR(INDEX(Paramètres!$B$6:$B$10,MATCH(D50,Paramètres!$A$6:$A$10,0)),0)))</f>
        <v/>
      </c>
      <c r="K50" s="26" t="str">
        <f aca="false">IF(AND(F50="",G50=""),"",IF(G50&lt;&gt;"",G50,F50-J50)+N(H50))</f>
        <v/>
      </c>
      <c r="L50" s="27" t="str">
        <f aca="false">IF(A50="","",DATE(YEAR(A50),MONTH(A50),1))</f>
        <v/>
      </c>
    </row>
    <row r="51" customFormat="false" ht="15" hidden="false" customHeight="false" outlineLevel="0" collapsed="false">
      <c r="A51" s="21"/>
      <c r="B51" s="21"/>
      <c r="C51" s="20"/>
      <c r="D51" s="20"/>
      <c r="E51" s="20"/>
      <c r="F51" s="28"/>
      <c r="G51" s="28"/>
      <c r="H51" s="28"/>
      <c r="I51" s="25" t="str">
        <f aca="false">IF(OR(A51="",B51=""),"",MAX(1,B51-A51))</f>
        <v/>
      </c>
      <c r="J51" s="26" t="str">
        <f aca="false">IF(AND(F51="",G51=""),"",IF(G51&lt;&gt;"",IF(F51="",0,F51-G51),F51*IFERROR(INDEX(Paramètres!$B$6:$B$10,MATCH(D51,Paramètres!$A$6:$A$10,0)),0)))</f>
        <v/>
      </c>
      <c r="K51" s="26" t="str">
        <f aca="false">IF(AND(F51="",G51=""),"",IF(G51&lt;&gt;"",G51,F51-J51)+N(H51))</f>
        <v/>
      </c>
      <c r="L51" s="27" t="str">
        <f aca="false">IF(A51="","",DATE(YEAR(A51),MONTH(A51),1))</f>
        <v/>
      </c>
    </row>
    <row r="52" customFormat="false" ht="15" hidden="false" customHeight="false" outlineLevel="0" collapsed="false">
      <c r="A52" s="21"/>
      <c r="B52" s="21"/>
      <c r="C52" s="20"/>
      <c r="D52" s="20"/>
      <c r="E52" s="20"/>
      <c r="F52" s="28"/>
      <c r="G52" s="28"/>
      <c r="H52" s="28"/>
      <c r="I52" s="25" t="str">
        <f aca="false">IF(OR(A52="",B52=""),"",MAX(1,B52-A52))</f>
        <v/>
      </c>
      <c r="J52" s="26" t="str">
        <f aca="false">IF(AND(F52="",G52=""),"",IF(G52&lt;&gt;"",IF(F52="",0,F52-G52),F52*IFERROR(INDEX(Paramètres!$B$6:$B$10,MATCH(D52,Paramètres!$A$6:$A$10,0)),0)))</f>
        <v/>
      </c>
      <c r="K52" s="26" t="str">
        <f aca="false">IF(AND(F52="",G52=""),"",IF(G52&lt;&gt;"",G52,F52-J52)+N(H52))</f>
        <v/>
      </c>
      <c r="L52" s="27" t="str">
        <f aca="false">IF(A52="","",DATE(YEAR(A52),MONTH(A52),1))</f>
        <v/>
      </c>
    </row>
    <row r="53" customFormat="false" ht="15" hidden="false" customHeight="false" outlineLevel="0" collapsed="false">
      <c r="A53" s="21"/>
      <c r="B53" s="21"/>
      <c r="C53" s="20"/>
      <c r="D53" s="20"/>
      <c r="E53" s="20"/>
      <c r="F53" s="28"/>
      <c r="G53" s="28"/>
      <c r="H53" s="28"/>
      <c r="I53" s="25" t="str">
        <f aca="false">IF(OR(A53="",B53=""),"",MAX(1,B53-A53))</f>
        <v/>
      </c>
      <c r="J53" s="26" t="str">
        <f aca="false">IF(AND(F53="",G53=""),"",IF(G53&lt;&gt;"",IF(F53="",0,F53-G53),F53*IFERROR(INDEX(Paramètres!$B$6:$B$10,MATCH(D53,Paramètres!$A$6:$A$10,0)),0)))</f>
        <v/>
      </c>
      <c r="K53" s="26" t="str">
        <f aca="false">IF(AND(F53="",G53=""),"",IF(G53&lt;&gt;"",G53,F53-J53)+N(H53))</f>
        <v/>
      </c>
      <c r="L53" s="27" t="str">
        <f aca="false">IF(A53="","",DATE(YEAR(A53),MONTH(A53),1))</f>
        <v/>
      </c>
    </row>
    <row r="54" customFormat="false" ht="15" hidden="false" customHeight="false" outlineLevel="0" collapsed="false">
      <c r="A54" s="21"/>
      <c r="B54" s="21"/>
      <c r="C54" s="20"/>
      <c r="D54" s="20"/>
      <c r="E54" s="20"/>
      <c r="F54" s="28"/>
      <c r="G54" s="28"/>
      <c r="H54" s="28"/>
      <c r="I54" s="25" t="str">
        <f aca="false">IF(OR(A54="",B54=""),"",MAX(1,B54-A54))</f>
        <v/>
      </c>
      <c r="J54" s="26" t="str">
        <f aca="false">IF(AND(F54="",G54=""),"",IF(G54&lt;&gt;"",IF(F54="",0,F54-G54),F54*IFERROR(INDEX(Paramètres!$B$6:$B$10,MATCH(D54,Paramètres!$A$6:$A$10,0)),0)))</f>
        <v/>
      </c>
      <c r="K54" s="26" t="str">
        <f aca="false">IF(AND(F54="",G54=""),"",IF(G54&lt;&gt;"",G54,F54-J54)+N(H54))</f>
        <v/>
      </c>
      <c r="L54" s="27" t="str">
        <f aca="false">IF(A54="","",DATE(YEAR(A54),MONTH(A54),1))</f>
        <v/>
      </c>
    </row>
    <row r="55" customFormat="false" ht="15" hidden="false" customHeight="false" outlineLevel="0" collapsed="false">
      <c r="A55" s="21"/>
      <c r="B55" s="21"/>
      <c r="C55" s="20"/>
      <c r="D55" s="20"/>
      <c r="E55" s="20"/>
      <c r="F55" s="28"/>
      <c r="G55" s="28"/>
      <c r="H55" s="28"/>
      <c r="I55" s="25" t="str">
        <f aca="false">IF(OR(A55="",B55=""),"",MAX(1,B55-A55))</f>
        <v/>
      </c>
      <c r="J55" s="26" t="str">
        <f aca="false">IF(AND(F55="",G55=""),"",IF(G55&lt;&gt;"",IF(F55="",0,F55-G55),F55*IFERROR(INDEX(Paramètres!$B$6:$B$10,MATCH(D55,Paramètres!$A$6:$A$10,0)),0)))</f>
        <v/>
      </c>
      <c r="K55" s="26" t="str">
        <f aca="false">IF(AND(F55="",G55=""),"",IF(G55&lt;&gt;"",G55,F55-J55)+N(H55))</f>
        <v/>
      </c>
      <c r="L55" s="27" t="str">
        <f aca="false">IF(A55="","",DATE(YEAR(A55),MONTH(A55),1))</f>
        <v/>
      </c>
    </row>
    <row r="56" customFormat="false" ht="15" hidden="false" customHeight="false" outlineLevel="0" collapsed="false">
      <c r="A56" s="21"/>
      <c r="B56" s="21"/>
      <c r="C56" s="20"/>
      <c r="D56" s="20"/>
      <c r="E56" s="20"/>
      <c r="F56" s="28"/>
      <c r="G56" s="28"/>
      <c r="H56" s="28"/>
      <c r="I56" s="25" t="str">
        <f aca="false">IF(OR(A56="",B56=""),"",MAX(1,B56-A56))</f>
        <v/>
      </c>
      <c r="J56" s="26" t="str">
        <f aca="false">IF(AND(F56="",G56=""),"",IF(G56&lt;&gt;"",IF(F56="",0,F56-G56),F56*IFERROR(INDEX(Paramètres!$B$6:$B$10,MATCH(D56,Paramètres!$A$6:$A$10,0)),0)))</f>
        <v/>
      </c>
      <c r="K56" s="26" t="str">
        <f aca="false">IF(AND(F56="",G56=""),"",IF(G56&lt;&gt;"",G56,F56-J56)+N(H56))</f>
        <v/>
      </c>
      <c r="L56" s="27" t="str">
        <f aca="false">IF(A56="","",DATE(YEAR(A56),MONTH(A56),1))</f>
        <v/>
      </c>
    </row>
    <row r="57" customFormat="false" ht="15" hidden="false" customHeight="false" outlineLevel="0" collapsed="false">
      <c r="A57" s="21"/>
      <c r="B57" s="21"/>
      <c r="C57" s="20"/>
      <c r="D57" s="20"/>
      <c r="E57" s="20"/>
      <c r="F57" s="28"/>
      <c r="G57" s="28"/>
      <c r="H57" s="28"/>
      <c r="I57" s="25" t="str">
        <f aca="false">IF(OR(A57="",B57=""),"",MAX(1,B57-A57))</f>
        <v/>
      </c>
      <c r="J57" s="26" t="str">
        <f aca="false">IF(AND(F57="",G57=""),"",IF(G57&lt;&gt;"",IF(F57="",0,F57-G57),F57*IFERROR(INDEX(Paramètres!$B$6:$B$10,MATCH(D57,Paramètres!$A$6:$A$10,0)),0)))</f>
        <v/>
      </c>
      <c r="K57" s="26" t="str">
        <f aca="false">IF(AND(F57="",G57=""),"",IF(G57&lt;&gt;"",G57,F57-J57)+N(H57))</f>
        <v/>
      </c>
      <c r="L57" s="27" t="str">
        <f aca="false">IF(A57="","",DATE(YEAR(A57),MONTH(A57),1))</f>
        <v/>
      </c>
    </row>
    <row r="58" customFormat="false" ht="15" hidden="false" customHeight="false" outlineLevel="0" collapsed="false">
      <c r="A58" s="21"/>
      <c r="B58" s="21"/>
      <c r="C58" s="20"/>
      <c r="D58" s="20"/>
      <c r="E58" s="20"/>
      <c r="F58" s="28"/>
      <c r="G58" s="28"/>
      <c r="H58" s="28"/>
      <c r="I58" s="25" t="str">
        <f aca="false">IF(OR(A58="",B58=""),"",MAX(1,B58-A58))</f>
        <v/>
      </c>
      <c r="J58" s="26" t="str">
        <f aca="false">IF(AND(F58="",G58=""),"",IF(G58&lt;&gt;"",IF(F58="",0,F58-G58),F58*IFERROR(INDEX(Paramètres!$B$6:$B$10,MATCH(D58,Paramètres!$A$6:$A$10,0)),0)))</f>
        <v/>
      </c>
      <c r="K58" s="26" t="str">
        <f aca="false">IF(AND(F58="",G58=""),"",IF(G58&lt;&gt;"",G58,F58-J58)+N(H58))</f>
        <v/>
      </c>
      <c r="L58" s="27" t="str">
        <f aca="false">IF(A58="","",DATE(YEAR(A58),MONTH(A58),1))</f>
        <v/>
      </c>
    </row>
    <row r="59" customFormat="false" ht="15" hidden="false" customHeight="false" outlineLevel="0" collapsed="false">
      <c r="A59" s="21"/>
      <c r="B59" s="21"/>
      <c r="C59" s="20"/>
      <c r="D59" s="20"/>
      <c r="E59" s="20"/>
      <c r="F59" s="28"/>
      <c r="G59" s="28"/>
      <c r="H59" s="28"/>
      <c r="I59" s="25" t="str">
        <f aca="false">IF(OR(A59="",B59=""),"",MAX(1,B59-A59))</f>
        <v/>
      </c>
      <c r="J59" s="26" t="str">
        <f aca="false">IF(AND(F59="",G59=""),"",IF(G59&lt;&gt;"",IF(F59="",0,F59-G59),F59*IFERROR(INDEX(Paramètres!$B$6:$B$10,MATCH(D59,Paramètres!$A$6:$A$10,0)),0)))</f>
        <v/>
      </c>
      <c r="K59" s="26" t="str">
        <f aca="false">IF(AND(F59="",G59=""),"",IF(G59&lt;&gt;"",G59,F59-J59)+N(H59))</f>
        <v/>
      </c>
      <c r="L59" s="27" t="str">
        <f aca="false">IF(A59="","",DATE(YEAR(A59),MONTH(A59),1))</f>
        <v/>
      </c>
    </row>
    <row r="60" customFormat="false" ht="15" hidden="false" customHeight="false" outlineLevel="0" collapsed="false">
      <c r="A60" s="21"/>
      <c r="B60" s="21"/>
      <c r="C60" s="20"/>
      <c r="D60" s="20"/>
      <c r="E60" s="20"/>
      <c r="F60" s="28"/>
      <c r="G60" s="28"/>
      <c r="H60" s="28"/>
      <c r="I60" s="25" t="str">
        <f aca="false">IF(OR(A60="",B60=""),"",MAX(1,B60-A60))</f>
        <v/>
      </c>
      <c r="J60" s="26" t="str">
        <f aca="false">IF(AND(F60="",G60=""),"",IF(G60&lt;&gt;"",IF(F60="",0,F60-G60),F60*IFERROR(INDEX(Paramètres!$B$6:$B$10,MATCH(D60,Paramètres!$A$6:$A$10,0)),0)))</f>
        <v/>
      </c>
      <c r="K60" s="26" t="str">
        <f aca="false">IF(AND(F60="",G60=""),"",IF(G60&lt;&gt;"",G60,F60-J60)+N(H60))</f>
        <v/>
      </c>
      <c r="L60" s="27" t="str">
        <f aca="false">IF(A60="","",DATE(YEAR(A60),MONTH(A60),1))</f>
        <v/>
      </c>
    </row>
    <row r="61" customFormat="false" ht="15" hidden="false" customHeight="false" outlineLevel="0" collapsed="false">
      <c r="A61" s="21"/>
      <c r="B61" s="21"/>
      <c r="C61" s="20"/>
      <c r="D61" s="20"/>
      <c r="E61" s="20"/>
      <c r="F61" s="28"/>
      <c r="G61" s="28"/>
      <c r="H61" s="28"/>
      <c r="I61" s="25" t="str">
        <f aca="false">IF(OR(A61="",B61=""),"",MAX(1,B61-A61))</f>
        <v/>
      </c>
      <c r="J61" s="26" t="str">
        <f aca="false">IF(AND(F61="",G61=""),"",IF(G61&lt;&gt;"",IF(F61="",0,F61-G61),F61*IFERROR(INDEX(Paramètres!$B$6:$B$10,MATCH(D61,Paramètres!$A$6:$A$10,0)),0)))</f>
        <v/>
      </c>
      <c r="K61" s="26" t="str">
        <f aca="false">IF(AND(F61="",G61=""),"",IF(G61&lt;&gt;"",G61,F61-J61)+N(H61))</f>
        <v/>
      </c>
      <c r="L61" s="27" t="str">
        <f aca="false">IF(A61="","",DATE(YEAR(A61),MONTH(A61),1))</f>
        <v/>
      </c>
    </row>
    <row r="62" customFormat="false" ht="15" hidden="false" customHeight="false" outlineLevel="0" collapsed="false">
      <c r="A62" s="21"/>
      <c r="B62" s="21"/>
      <c r="C62" s="20"/>
      <c r="D62" s="20"/>
      <c r="E62" s="20"/>
      <c r="F62" s="28"/>
      <c r="G62" s="28"/>
      <c r="H62" s="28"/>
      <c r="I62" s="25" t="str">
        <f aca="false">IF(OR(A62="",B62=""),"",MAX(1,B62-A62))</f>
        <v/>
      </c>
      <c r="J62" s="26" t="str">
        <f aca="false">IF(AND(F62="",G62=""),"",IF(G62&lt;&gt;"",IF(F62="",0,F62-G62),F62*IFERROR(INDEX(Paramètres!$B$6:$B$10,MATCH(D62,Paramètres!$A$6:$A$10,0)),0)))</f>
        <v/>
      </c>
      <c r="K62" s="26" t="str">
        <f aca="false">IF(AND(F62="",G62=""),"",IF(G62&lt;&gt;"",G62,F62-J62)+N(H62))</f>
        <v/>
      </c>
      <c r="L62" s="27" t="str">
        <f aca="false">IF(A62="","",DATE(YEAR(A62),MONTH(A62),1))</f>
        <v/>
      </c>
    </row>
    <row r="63" customFormat="false" ht="15" hidden="false" customHeight="false" outlineLevel="0" collapsed="false">
      <c r="A63" s="21"/>
      <c r="B63" s="21"/>
      <c r="C63" s="20"/>
      <c r="D63" s="20"/>
      <c r="E63" s="20"/>
      <c r="F63" s="28"/>
      <c r="G63" s="28"/>
      <c r="H63" s="28"/>
      <c r="I63" s="25" t="str">
        <f aca="false">IF(OR(A63="",B63=""),"",MAX(1,B63-A63))</f>
        <v/>
      </c>
      <c r="J63" s="26" t="str">
        <f aca="false">IF(AND(F63="",G63=""),"",IF(G63&lt;&gt;"",IF(F63="",0,F63-G63),F63*IFERROR(INDEX(Paramètres!$B$6:$B$10,MATCH(D63,Paramètres!$A$6:$A$10,0)),0)))</f>
        <v/>
      </c>
      <c r="K63" s="26" t="str">
        <f aca="false">IF(AND(F63="",G63=""),"",IF(G63&lt;&gt;"",G63,F63-J63)+N(H63))</f>
        <v/>
      </c>
      <c r="L63" s="27" t="str">
        <f aca="false">IF(A63="","",DATE(YEAR(A63),MONTH(A63),1))</f>
        <v/>
      </c>
    </row>
    <row r="64" customFormat="false" ht="15" hidden="false" customHeight="false" outlineLevel="0" collapsed="false">
      <c r="A64" s="21"/>
      <c r="B64" s="21"/>
      <c r="C64" s="20"/>
      <c r="D64" s="20"/>
      <c r="E64" s="20"/>
      <c r="F64" s="28"/>
      <c r="G64" s="28"/>
      <c r="H64" s="28"/>
      <c r="I64" s="25" t="str">
        <f aca="false">IF(OR(A64="",B64=""),"",MAX(1,B64-A64))</f>
        <v/>
      </c>
      <c r="J64" s="26" t="str">
        <f aca="false">IF(AND(F64="",G64=""),"",IF(G64&lt;&gt;"",IF(F64="",0,F64-G64),F64*IFERROR(INDEX(Paramètres!$B$6:$B$10,MATCH(D64,Paramètres!$A$6:$A$10,0)),0)))</f>
        <v/>
      </c>
      <c r="K64" s="26" t="str">
        <f aca="false">IF(AND(F64="",G64=""),"",IF(G64&lt;&gt;"",G64,F64-J64)+N(H64))</f>
        <v/>
      </c>
      <c r="L64" s="27" t="str">
        <f aca="false">IF(A64="","",DATE(YEAR(A64),MONTH(A64),1))</f>
        <v/>
      </c>
    </row>
    <row r="65" customFormat="false" ht="15" hidden="false" customHeight="false" outlineLevel="0" collapsed="false">
      <c r="A65" s="21"/>
      <c r="B65" s="21"/>
      <c r="C65" s="20"/>
      <c r="D65" s="20"/>
      <c r="E65" s="20"/>
      <c r="F65" s="28"/>
      <c r="G65" s="28"/>
      <c r="H65" s="28"/>
      <c r="I65" s="25" t="str">
        <f aca="false">IF(OR(A65="",B65=""),"",MAX(1,B65-A65))</f>
        <v/>
      </c>
      <c r="J65" s="26" t="str">
        <f aca="false">IF(AND(F65="",G65=""),"",IF(G65&lt;&gt;"",IF(F65="",0,F65-G65),F65*IFERROR(INDEX(Paramètres!$B$6:$B$10,MATCH(D65,Paramètres!$A$6:$A$10,0)),0)))</f>
        <v/>
      </c>
      <c r="K65" s="26" t="str">
        <f aca="false">IF(AND(F65="",G65=""),"",IF(G65&lt;&gt;"",G65,F65-J65)+N(H65))</f>
        <v/>
      </c>
      <c r="L65" s="27" t="str">
        <f aca="false">IF(A65="","",DATE(YEAR(A65),MONTH(A65),1))</f>
        <v/>
      </c>
    </row>
    <row r="66" customFormat="false" ht="15" hidden="false" customHeight="false" outlineLevel="0" collapsed="false">
      <c r="A66" s="21"/>
      <c r="B66" s="21"/>
      <c r="C66" s="20"/>
      <c r="D66" s="20"/>
      <c r="E66" s="20"/>
      <c r="F66" s="28"/>
      <c r="G66" s="28"/>
      <c r="H66" s="28"/>
      <c r="I66" s="25" t="str">
        <f aca="false">IF(OR(A66="",B66=""),"",MAX(1,B66-A66))</f>
        <v/>
      </c>
      <c r="J66" s="26" t="str">
        <f aca="false">IF(AND(F66="",G66=""),"",IF(G66&lt;&gt;"",IF(F66="",0,F66-G66),F66*IFERROR(INDEX(Paramètres!$B$6:$B$10,MATCH(D66,Paramètres!$A$6:$A$10,0)),0)))</f>
        <v/>
      </c>
      <c r="K66" s="26" t="str">
        <f aca="false">IF(AND(F66="",G66=""),"",IF(G66&lt;&gt;"",G66,F66-J66)+N(H66))</f>
        <v/>
      </c>
      <c r="L66" s="27" t="str">
        <f aca="false">IF(A66="","",DATE(YEAR(A66),MONTH(A66),1))</f>
        <v/>
      </c>
    </row>
    <row r="67" customFormat="false" ht="15" hidden="false" customHeight="false" outlineLevel="0" collapsed="false">
      <c r="A67" s="21"/>
      <c r="B67" s="21"/>
      <c r="C67" s="20"/>
      <c r="D67" s="20"/>
      <c r="E67" s="20"/>
      <c r="F67" s="28"/>
      <c r="G67" s="28"/>
      <c r="H67" s="28"/>
      <c r="I67" s="25" t="str">
        <f aca="false">IF(OR(A67="",B67=""),"",MAX(1,B67-A67))</f>
        <v/>
      </c>
      <c r="J67" s="26" t="str">
        <f aca="false">IF(AND(F67="",G67=""),"",IF(G67&lt;&gt;"",IF(F67="",0,F67-G67),F67*IFERROR(INDEX(Paramètres!$B$6:$B$10,MATCH(D67,Paramètres!$A$6:$A$10,0)),0)))</f>
        <v/>
      </c>
      <c r="K67" s="26" t="str">
        <f aca="false">IF(AND(F67="",G67=""),"",IF(G67&lt;&gt;"",G67,F67-J67)+N(H67))</f>
        <v/>
      </c>
      <c r="L67" s="27" t="str">
        <f aca="false">IF(A67="","",DATE(YEAR(A67),MONTH(A67),1))</f>
        <v/>
      </c>
    </row>
    <row r="68" customFormat="false" ht="15" hidden="false" customHeight="false" outlineLevel="0" collapsed="false">
      <c r="A68" s="21"/>
      <c r="B68" s="21"/>
      <c r="C68" s="20"/>
      <c r="D68" s="20"/>
      <c r="E68" s="20"/>
      <c r="F68" s="28"/>
      <c r="G68" s="28"/>
      <c r="H68" s="28"/>
      <c r="I68" s="25" t="str">
        <f aca="false">IF(OR(A68="",B68=""),"",MAX(1,B68-A68))</f>
        <v/>
      </c>
      <c r="J68" s="26" t="str">
        <f aca="false">IF(AND(F68="",G68=""),"",IF(G68&lt;&gt;"",IF(F68="",0,F68-G68),F68*IFERROR(INDEX(Paramètres!$B$6:$B$10,MATCH(D68,Paramètres!$A$6:$A$10,0)),0)))</f>
        <v/>
      </c>
      <c r="K68" s="26" t="str">
        <f aca="false">IF(AND(F68="",G68=""),"",IF(G68&lt;&gt;"",G68,F68-J68)+N(H68))</f>
        <v/>
      </c>
      <c r="L68" s="27" t="str">
        <f aca="false">IF(A68="","",DATE(YEAR(A68),MONTH(A68),1))</f>
        <v/>
      </c>
    </row>
    <row r="69" customFormat="false" ht="15" hidden="false" customHeight="false" outlineLevel="0" collapsed="false">
      <c r="A69" s="21"/>
      <c r="B69" s="21"/>
      <c r="C69" s="20"/>
      <c r="D69" s="20"/>
      <c r="E69" s="20"/>
      <c r="F69" s="28"/>
      <c r="G69" s="28"/>
      <c r="H69" s="28"/>
      <c r="I69" s="25" t="str">
        <f aca="false">IF(OR(A69="",B69=""),"",MAX(1,B69-A69))</f>
        <v/>
      </c>
      <c r="J69" s="26" t="str">
        <f aca="false">IF(AND(F69="",G69=""),"",IF(G69&lt;&gt;"",IF(F69="",0,F69-G69),F69*IFERROR(INDEX(Paramètres!$B$6:$B$10,MATCH(D69,Paramètres!$A$6:$A$10,0)),0)))</f>
        <v/>
      </c>
      <c r="K69" s="26" t="str">
        <f aca="false">IF(AND(F69="",G69=""),"",IF(G69&lt;&gt;"",G69,F69-J69)+N(H69))</f>
        <v/>
      </c>
      <c r="L69" s="27" t="str">
        <f aca="false">IF(A69="","",DATE(YEAR(A69),MONTH(A69),1))</f>
        <v/>
      </c>
    </row>
    <row r="70" customFormat="false" ht="15" hidden="false" customHeight="false" outlineLevel="0" collapsed="false">
      <c r="A70" s="21"/>
      <c r="B70" s="21"/>
      <c r="C70" s="20"/>
      <c r="D70" s="20"/>
      <c r="E70" s="20"/>
      <c r="F70" s="28"/>
      <c r="G70" s="28"/>
      <c r="H70" s="28"/>
      <c r="I70" s="25" t="str">
        <f aca="false">IF(OR(A70="",B70=""),"",MAX(1,B70-A70))</f>
        <v/>
      </c>
      <c r="J70" s="26" t="str">
        <f aca="false">IF(AND(F70="",G70=""),"",IF(G70&lt;&gt;"",IF(F70="",0,F70-G70),F70*IFERROR(INDEX(Paramètres!$B$6:$B$10,MATCH(D70,Paramètres!$A$6:$A$10,0)),0)))</f>
        <v/>
      </c>
      <c r="K70" s="26" t="str">
        <f aca="false">IF(AND(F70="",G70=""),"",IF(G70&lt;&gt;"",G70,F70-J70)+N(H70))</f>
        <v/>
      </c>
      <c r="L70" s="27" t="str">
        <f aca="false">IF(A70="","",DATE(YEAR(A70),MONTH(A70),1))</f>
        <v/>
      </c>
    </row>
    <row r="71" customFormat="false" ht="15" hidden="false" customHeight="false" outlineLevel="0" collapsed="false">
      <c r="A71" s="21"/>
      <c r="B71" s="21"/>
      <c r="C71" s="20"/>
      <c r="D71" s="20"/>
      <c r="E71" s="20"/>
      <c r="F71" s="28"/>
      <c r="G71" s="28"/>
      <c r="H71" s="28"/>
      <c r="I71" s="25" t="str">
        <f aca="false">IF(OR(A71="",B71=""),"",MAX(1,B71-A71))</f>
        <v/>
      </c>
      <c r="J71" s="26" t="str">
        <f aca="false">IF(AND(F71="",G71=""),"",IF(G71&lt;&gt;"",IF(F71="",0,F71-G71),F71*IFERROR(INDEX(Paramètres!$B$6:$B$10,MATCH(D71,Paramètres!$A$6:$A$10,0)),0)))</f>
        <v/>
      </c>
      <c r="K71" s="26" t="str">
        <f aca="false">IF(AND(F71="",G71=""),"",IF(G71&lt;&gt;"",G71,F71-J71)+N(H71))</f>
        <v/>
      </c>
      <c r="L71" s="27" t="str">
        <f aca="false">IF(A71="","",DATE(YEAR(A71),MONTH(A71),1))</f>
        <v/>
      </c>
    </row>
    <row r="72" customFormat="false" ht="15" hidden="false" customHeight="false" outlineLevel="0" collapsed="false">
      <c r="A72" s="21"/>
      <c r="B72" s="21"/>
      <c r="C72" s="20"/>
      <c r="D72" s="20"/>
      <c r="E72" s="20"/>
      <c r="F72" s="28"/>
      <c r="G72" s="28"/>
      <c r="H72" s="28"/>
      <c r="I72" s="25" t="str">
        <f aca="false">IF(OR(A72="",B72=""),"",MAX(1,B72-A72))</f>
        <v/>
      </c>
      <c r="J72" s="26" t="str">
        <f aca="false">IF(AND(F72="",G72=""),"",IF(G72&lt;&gt;"",IF(F72="",0,F72-G72),F72*IFERROR(INDEX(Paramètres!$B$6:$B$10,MATCH(D72,Paramètres!$A$6:$A$10,0)),0)))</f>
        <v/>
      </c>
      <c r="K72" s="26" t="str">
        <f aca="false">IF(AND(F72="",G72=""),"",IF(G72&lt;&gt;"",G72,F72-J72)+N(H72))</f>
        <v/>
      </c>
      <c r="L72" s="27" t="str">
        <f aca="false">IF(A72="","",DATE(YEAR(A72),MONTH(A72),1))</f>
        <v/>
      </c>
    </row>
    <row r="73" customFormat="false" ht="15" hidden="false" customHeight="false" outlineLevel="0" collapsed="false">
      <c r="A73" s="21"/>
      <c r="B73" s="21"/>
      <c r="C73" s="20"/>
      <c r="D73" s="20"/>
      <c r="E73" s="20"/>
      <c r="F73" s="28"/>
      <c r="G73" s="28"/>
      <c r="H73" s="28"/>
      <c r="I73" s="25" t="str">
        <f aca="false">IF(OR(A73="",B73=""),"",MAX(1,B73-A73))</f>
        <v/>
      </c>
      <c r="J73" s="26" t="str">
        <f aca="false">IF(AND(F73="",G73=""),"",IF(G73&lt;&gt;"",IF(F73="",0,F73-G73),F73*IFERROR(INDEX(Paramètres!$B$6:$B$10,MATCH(D73,Paramètres!$A$6:$A$10,0)),0)))</f>
        <v/>
      </c>
      <c r="K73" s="26" t="str">
        <f aca="false">IF(AND(F73="",G73=""),"",IF(G73&lt;&gt;"",G73,F73-J73)+N(H73))</f>
        <v/>
      </c>
      <c r="L73" s="27" t="str">
        <f aca="false">IF(A73="","",DATE(YEAR(A73),MONTH(A73),1))</f>
        <v/>
      </c>
    </row>
    <row r="74" customFormat="false" ht="15" hidden="false" customHeight="false" outlineLevel="0" collapsed="false">
      <c r="A74" s="21"/>
      <c r="B74" s="21"/>
      <c r="C74" s="20"/>
      <c r="D74" s="20"/>
      <c r="E74" s="20"/>
      <c r="F74" s="28"/>
      <c r="G74" s="28"/>
      <c r="H74" s="28"/>
      <c r="I74" s="25" t="str">
        <f aca="false">IF(OR(A74="",B74=""),"",MAX(1,B74-A74))</f>
        <v/>
      </c>
      <c r="J74" s="26" t="str">
        <f aca="false">IF(AND(F74="",G74=""),"",IF(G74&lt;&gt;"",IF(F74="",0,F74-G74),F74*IFERROR(INDEX(Paramètres!$B$6:$B$10,MATCH(D74,Paramètres!$A$6:$A$10,0)),0)))</f>
        <v/>
      </c>
      <c r="K74" s="26" t="str">
        <f aca="false">IF(AND(F74="",G74=""),"",IF(G74&lt;&gt;"",G74,F74-J74)+N(H74))</f>
        <v/>
      </c>
      <c r="L74" s="27" t="str">
        <f aca="false">IF(A74="","",DATE(YEAR(A74),MONTH(A74),1))</f>
        <v/>
      </c>
    </row>
    <row r="75" customFormat="false" ht="15" hidden="false" customHeight="false" outlineLevel="0" collapsed="false">
      <c r="A75" s="21"/>
      <c r="B75" s="21"/>
      <c r="C75" s="20"/>
      <c r="D75" s="20"/>
      <c r="E75" s="20"/>
      <c r="F75" s="28"/>
      <c r="G75" s="28"/>
      <c r="H75" s="28"/>
      <c r="I75" s="25" t="str">
        <f aca="false">IF(OR(A75="",B75=""),"",MAX(1,B75-A75))</f>
        <v/>
      </c>
      <c r="J75" s="26" t="str">
        <f aca="false">IF(AND(F75="",G75=""),"",IF(G75&lt;&gt;"",IF(F75="",0,F75-G75),F75*IFERROR(INDEX(Paramètres!$B$6:$B$10,MATCH(D75,Paramètres!$A$6:$A$10,0)),0)))</f>
        <v/>
      </c>
      <c r="K75" s="26" t="str">
        <f aca="false">IF(AND(F75="",G75=""),"",IF(G75&lt;&gt;"",G75,F75-J75)+N(H75))</f>
        <v/>
      </c>
      <c r="L75" s="27" t="str">
        <f aca="false">IF(A75="","",DATE(YEAR(A75),MONTH(A75),1))</f>
        <v/>
      </c>
    </row>
    <row r="76" customFormat="false" ht="15" hidden="false" customHeight="false" outlineLevel="0" collapsed="false">
      <c r="A76" s="21"/>
      <c r="B76" s="21"/>
      <c r="C76" s="20"/>
      <c r="D76" s="20"/>
      <c r="E76" s="20"/>
      <c r="F76" s="28"/>
      <c r="G76" s="28"/>
      <c r="H76" s="28"/>
      <c r="I76" s="25" t="str">
        <f aca="false">IF(OR(A76="",B76=""),"",MAX(1,B76-A76))</f>
        <v/>
      </c>
      <c r="J76" s="26" t="str">
        <f aca="false">IF(AND(F76="",G76=""),"",IF(G76&lt;&gt;"",IF(F76="",0,F76-G76),F76*IFERROR(INDEX(Paramètres!$B$6:$B$10,MATCH(D76,Paramètres!$A$6:$A$10,0)),0)))</f>
        <v/>
      </c>
      <c r="K76" s="26" t="str">
        <f aca="false">IF(AND(F76="",G76=""),"",IF(G76&lt;&gt;"",G76,F76-J76)+N(H76))</f>
        <v/>
      </c>
      <c r="L76" s="27" t="str">
        <f aca="false">IF(A76="","",DATE(YEAR(A76),MONTH(A76),1))</f>
        <v/>
      </c>
    </row>
    <row r="77" customFormat="false" ht="15" hidden="false" customHeight="false" outlineLevel="0" collapsed="false">
      <c r="A77" s="21"/>
      <c r="B77" s="21"/>
      <c r="C77" s="20"/>
      <c r="D77" s="20"/>
      <c r="E77" s="20"/>
      <c r="F77" s="28"/>
      <c r="G77" s="28"/>
      <c r="H77" s="28"/>
      <c r="I77" s="25" t="str">
        <f aca="false">IF(OR(A77="",B77=""),"",MAX(1,B77-A77))</f>
        <v/>
      </c>
      <c r="J77" s="26" t="str">
        <f aca="false">IF(AND(F77="",G77=""),"",IF(G77&lt;&gt;"",IF(F77="",0,F77-G77),F77*IFERROR(INDEX(Paramètres!$B$6:$B$10,MATCH(D77,Paramètres!$A$6:$A$10,0)),0)))</f>
        <v/>
      </c>
      <c r="K77" s="26" t="str">
        <f aca="false">IF(AND(F77="",G77=""),"",IF(G77&lt;&gt;"",G77,F77-J77)+N(H77))</f>
        <v/>
      </c>
      <c r="L77" s="27" t="str">
        <f aca="false">IF(A77="","",DATE(YEAR(A77),MONTH(A77),1))</f>
        <v/>
      </c>
    </row>
    <row r="78" customFormat="false" ht="15" hidden="false" customHeight="false" outlineLevel="0" collapsed="false">
      <c r="A78" s="21"/>
      <c r="B78" s="21"/>
      <c r="C78" s="20"/>
      <c r="D78" s="20"/>
      <c r="E78" s="20"/>
      <c r="F78" s="28"/>
      <c r="G78" s="28"/>
      <c r="H78" s="28"/>
      <c r="I78" s="25" t="str">
        <f aca="false">IF(OR(A78="",B78=""),"",MAX(1,B78-A78))</f>
        <v/>
      </c>
      <c r="J78" s="26" t="str">
        <f aca="false">IF(AND(F78="",G78=""),"",IF(G78&lt;&gt;"",IF(F78="",0,F78-G78),F78*IFERROR(INDEX(Paramètres!$B$6:$B$10,MATCH(D78,Paramètres!$A$6:$A$10,0)),0)))</f>
        <v/>
      </c>
      <c r="K78" s="26" t="str">
        <f aca="false">IF(AND(F78="",G78=""),"",IF(G78&lt;&gt;"",G78,F78-J78)+N(H78))</f>
        <v/>
      </c>
      <c r="L78" s="27" t="str">
        <f aca="false">IF(A78="","",DATE(YEAR(A78),MONTH(A78),1))</f>
        <v/>
      </c>
    </row>
    <row r="79" customFormat="false" ht="15" hidden="false" customHeight="false" outlineLevel="0" collapsed="false">
      <c r="A79" s="21"/>
      <c r="B79" s="21"/>
      <c r="C79" s="20"/>
      <c r="D79" s="20"/>
      <c r="E79" s="20"/>
      <c r="F79" s="28"/>
      <c r="G79" s="28"/>
      <c r="H79" s="28"/>
      <c r="I79" s="25" t="str">
        <f aca="false">IF(OR(A79="",B79=""),"",MAX(1,B79-A79))</f>
        <v/>
      </c>
      <c r="J79" s="26" t="str">
        <f aca="false">IF(AND(F79="",G79=""),"",IF(G79&lt;&gt;"",IF(F79="",0,F79-G79),F79*IFERROR(INDEX(Paramètres!$B$6:$B$10,MATCH(D79,Paramètres!$A$6:$A$10,0)),0)))</f>
        <v/>
      </c>
      <c r="K79" s="26" t="str">
        <f aca="false">IF(AND(F79="",G79=""),"",IF(G79&lt;&gt;"",G79,F79-J79)+N(H79))</f>
        <v/>
      </c>
      <c r="L79" s="27" t="str">
        <f aca="false">IF(A79="","",DATE(YEAR(A79),MONTH(A79),1))</f>
        <v/>
      </c>
    </row>
    <row r="80" customFormat="false" ht="15" hidden="false" customHeight="false" outlineLevel="0" collapsed="false">
      <c r="A80" s="21"/>
      <c r="B80" s="21"/>
      <c r="C80" s="20"/>
      <c r="D80" s="20"/>
      <c r="E80" s="20"/>
      <c r="F80" s="28"/>
      <c r="G80" s="28"/>
      <c r="H80" s="28"/>
      <c r="I80" s="25" t="str">
        <f aca="false">IF(OR(A80="",B80=""),"",MAX(1,B80-A80))</f>
        <v/>
      </c>
      <c r="J80" s="26" t="str">
        <f aca="false">IF(AND(F80="",G80=""),"",IF(G80&lt;&gt;"",IF(F80="",0,F80-G80),F80*IFERROR(INDEX(Paramètres!$B$6:$B$10,MATCH(D80,Paramètres!$A$6:$A$10,0)),0)))</f>
        <v/>
      </c>
      <c r="K80" s="26" t="str">
        <f aca="false">IF(AND(F80="",G80=""),"",IF(G80&lt;&gt;"",G80,F80-J80)+N(H80))</f>
        <v/>
      </c>
      <c r="L80" s="27" t="str">
        <f aca="false">IF(A80="","",DATE(YEAR(A80),MONTH(A80),1))</f>
        <v/>
      </c>
    </row>
    <row r="81" customFormat="false" ht="15" hidden="false" customHeight="false" outlineLevel="0" collapsed="false">
      <c r="A81" s="21"/>
      <c r="B81" s="21"/>
      <c r="C81" s="20"/>
      <c r="D81" s="20"/>
      <c r="E81" s="20"/>
      <c r="F81" s="28"/>
      <c r="G81" s="28"/>
      <c r="H81" s="28"/>
      <c r="I81" s="25" t="str">
        <f aca="false">IF(OR(A81="",B81=""),"",MAX(1,B81-A81))</f>
        <v/>
      </c>
      <c r="J81" s="26" t="str">
        <f aca="false">IF(AND(F81="",G81=""),"",IF(G81&lt;&gt;"",IF(F81="",0,F81-G81),F81*IFERROR(INDEX(Paramètres!$B$6:$B$10,MATCH(D81,Paramètres!$A$6:$A$10,0)),0)))</f>
        <v/>
      </c>
      <c r="K81" s="26" t="str">
        <f aca="false">IF(AND(F81="",G81=""),"",IF(G81&lt;&gt;"",G81,F81-J81)+N(H81))</f>
        <v/>
      </c>
      <c r="L81" s="27" t="str">
        <f aca="false">IF(A81="","",DATE(YEAR(A81),MONTH(A81),1))</f>
        <v/>
      </c>
    </row>
    <row r="82" customFormat="false" ht="15" hidden="false" customHeight="false" outlineLevel="0" collapsed="false">
      <c r="A82" s="21"/>
      <c r="B82" s="21"/>
      <c r="C82" s="20"/>
      <c r="D82" s="20"/>
      <c r="E82" s="20"/>
      <c r="F82" s="28"/>
      <c r="G82" s="28"/>
      <c r="H82" s="28"/>
      <c r="I82" s="25" t="str">
        <f aca="false">IF(OR(A82="",B82=""),"",MAX(1,B82-A82))</f>
        <v/>
      </c>
      <c r="J82" s="26" t="str">
        <f aca="false">IF(AND(F82="",G82=""),"",IF(G82&lt;&gt;"",IF(F82="",0,F82-G82),F82*IFERROR(INDEX(Paramètres!$B$6:$B$10,MATCH(D82,Paramètres!$A$6:$A$10,0)),0)))</f>
        <v/>
      </c>
      <c r="K82" s="26" t="str">
        <f aca="false">IF(AND(F82="",G82=""),"",IF(G82&lt;&gt;"",G82,F82-J82)+N(H82))</f>
        <v/>
      </c>
      <c r="L82" s="27" t="str">
        <f aca="false">IF(A82="","",DATE(YEAR(A82),MONTH(A82),1))</f>
        <v/>
      </c>
    </row>
    <row r="83" customFormat="false" ht="15" hidden="false" customHeight="false" outlineLevel="0" collapsed="false">
      <c r="A83" s="21"/>
      <c r="B83" s="21"/>
      <c r="C83" s="20"/>
      <c r="D83" s="20"/>
      <c r="E83" s="20"/>
      <c r="F83" s="28"/>
      <c r="G83" s="28"/>
      <c r="H83" s="28"/>
      <c r="I83" s="25" t="str">
        <f aca="false">IF(OR(A83="",B83=""),"",MAX(1,B83-A83))</f>
        <v/>
      </c>
      <c r="J83" s="26" t="str">
        <f aca="false">IF(AND(F83="",G83=""),"",IF(G83&lt;&gt;"",IF(F83="",0,F83-G83),F83*IFERROR(INDEX(Paramètres!$B$6:$B$10,MATCH(D83,Paramètres!$A$6:$A$10,0)),0)))</f>
        <v/>
      </c>
      <c r="K83" s="26" t="str">
        <f aca="false">IF(AND(F83="",G83=""),"",IF(G83&lt;&gt;"",G83,F83-J83)+N(H83))</f>
        <v/>
      </c>
      <c r="L83" s="27" t="str">
        <f aca="false">IF(A83="","",DATE(YEAR(A83),MONTH(A83),1))</f>
        <v/>
      </c>
    </row>
    <row r="84" customFormat="false" ht="15" hidden="false" customHeight="false" outlineLevel="0" collapsed="false">
      <c r="A84" s="21"/>
      <c r="B84" s="21"/>
      <c r="C84" s="20"/>
      <c r="D84" s="20"/>
      <c r="E84" s="20"/>
      <c r="F84" s="28"/>
      <c r="G84" s="28"/>
      <c r="H84" s="28"/>
      <c r="I84" s="25" t="str">
        <f aca="false">IF(OR(A84="",B84=""),"",MAX(1,B84-A84))</f>
        <v/>
      </c>
      <c r="J84" s="26" t="str">
        <f aca="false">IF(AND(F84="",G84=""),"",IF(G84&lt;&gt;"",IF(F84="",0,F84-G84),F84*IFERROR(INDEX(Paramètres!$B$6:$B$10,MATCH(D84,Paramètres!$A$6:$A$10,0)),0)))</f>
        <v/>
      </c>
      <c r="K84" s="26" t="str">
        <f aca="false">IF(AND(F84="",G84=""),"",IF(G84&lt;&gt;"",G84,F84-J84)+N(H84))</f>
        <v/>
      </c>
      <c r="L84" s="27" t="str">
        <f aca="false">IF(A84="","",DATE(YEAR(A84),MONTH(A84),1))</f>
        <v/>
      </c>
    </row>
    <row r="85" customFormat="false" ht="15" hidden="false" customHeight="false" outlineLevel="0" collapsed="false">
      <c r="A85" s="21"/>
      <c r="B85" s="21"/>
      <c r="C85" s="20"/>
      <c r="D85" s="20"/>
      <c r="E85" s="20"/>
      <c r="F85" s="28"/>
      <c r="G85" s="28"/>
      <c r="H85" s="28"/>
      <c r="I85" s="25" t="str">
        <f aca="false">IF(OR(A85="",B85=""),"",MAX(1,B85-A85))</f>
        <v/>
      </c>
      <c r="J85" s="26" t="str">
        <f aca="false">IF(AND(F85="",G85=""),"",IF(G85&lt;&gt;"",IF(F85="",0,F85-G85),F85*IFERROR(INDEX(Paramètres!$B$6:$B$10,MATCH(D85,Paramètres!$A$6:$A$10,0)),0)))</f>
        <v/>
      </c>
      <c r="K85" s="26" t="str">
        <f aca="false">IF(AND(F85="",G85=""),"",IF(G85&lt;&gt;"",G85,F85-J85)+N(H85))</f>
        <v/>
      </c>
      <c r="L85" s="27" t="str">
        <f aca="false">IF(A85="","",DATE(YEAR(A85),MONTH(A85),1))</f>
        <v/>
      </c>
    </row>
    <row r="86" customFormat="false" ht="15" hidden="false" customHeight="false" outlineLevel="0" collapsed="false">
      <c r="A86" s="21"/>
      <c r="B86" s="21"/>
      <c r="C86" s="20"/>
      <c r="D86" s="20"/>
      <c r="E86" s="20"/>
      <c r="F86" s="28"/>
      <c r="G86" s="28"/>
      <c r="H86" s="28"/>
      <c r="I86" s="25" t="str">
        <f aca="false">IF(OR(A86="",B86=""),"",MAX(1,B86-A86))</f>
        <v/>
      </c>
      <c r="J86" s="26" t="str">
        <f aca="false">IF(AND(F86="",G86=""),"",IF(G86&lt;&gt;"",IF(F86="",0,F86-G86),F86*IFERROR(INDEX(Paramètres!$B$6:$B$10,MATCH(D86,Paramètres!$A$6:$A$10,0)),0)))</f>
        <v/>
      </c>
      <c r="K86" s="26" t="str">
        <f aca="false">IF(AND(F86="",G86=""),"",IF(G86&lt;&gt;"",G86,F86-J86)+N(H86))</f>
        <v/>
      </c>
      <c r="L86" s="27" t="str">
        <f aca="false">IF(A86="","",DATE(YEAR(A86),MONTH(A86),1))</f>
        <v/>
      </c>
    </row>
    <row r="87" customFormat="false" ht="15" hidden="false" customHeight="false" outlineLevel="0" collapsed="false">
      <c r="A87" s="21"/>
      <c r="B87" s="21"/>
      <c r="C87" s="20"/>
      <c r="D87" s="20"/>
      <c r="E87" s="20"/>
      <c r="F87" s="28"/>
      <c r="G87" s="28"/>
      <c r="H87" s="28"/>
      <c r="I87" s="25" t="str">
        <f aca="false">IF(OR(A87="",B87=""),"",MAX(1,B87-A87))</f>
        <v/>
      </c>
      <c r="J87" s="26" t="str">
        <f aca="false">IF(AND(F87="",G87=""),"",IF(G87&lt;&gt;"",IF(F87="",0,F87-G87),F87*IFERROR(INDEX(Paramètres!$B$6:$B$10,MATCH(D87,Paramètres!$A$6:$A$10,0)),0)))</f>
        <v/>
      </c>
      <c r="K87" s="26" t="str">
        <f aca="false">IF(AND(F87="",G87=""),"",IF(G87&lt;&gt;"",G87,F87-J87)+N(H87))</f>
        <v/>
      </c>
      <c r="L87" s="27" t="str">
        <f aca="false">IF(A87="","",DATE(YEAR(A87),MONTH(A87),1))</f>
        <v/>
      </c>
    </row>
    <row r="88" customFormat="false" ht="15" hidden="false" customHeight="false" outlineLevel="0" collapsed="false">
      <c r="A88" s="21"/>
      <c r="B88" s="21"/>
      <c r="C88" s="20"/>
      <c r="D88" s="20"/>
      <c r="E88" s="20"/>
      <c r="F88" s="28"/>
      <c r="G88" s="28"/>
      <c r="H88" s="28"/>
      <c r="I88" s="25" t="str">
        <f aca="false">IF(OR(A88="",B88=""),"",MAX(1,B88-A88))</f>
        <v/>
      </c>
      <c r="J88" s="26" t="str">
        <f aca="false">IF(AND(F88="",G88=""),"",IF(G88&lt;&gt;"",IF(F88="",0,F88-G88),F88*IFERROR(INDEX(Paramètres!$B$6:$B$10,MATCH(D88,Paramètres!$A$6:$A$10,0)),0)))</f>
        <v/>
      </c>
      <c r="K88" s="26" t="str">
        <f aca="false">IF(AND(F88="",G88=""),"",IF(G88&lt;&gt;"",G88,F88-J88)+N(H88))</f>
        <v/>
      </c>
      <c r="L88" s="27" t="str">
        <f aca="false">IF(A88="","",DATE(YEAR(A88),MONTH(A88),1))</f>
        <v/>
      </c>
    </row>
    <row r="89" customFormat="false" ht="15" hidden="false" customHeight="false" outlineLevel="0" collapsed="false">
      <c r="A89" s="21"/>
      <c r="B89" s="21"/>
      <c r="C89" s="20"/>
      <c r="D89" s="20"/>
      <c r="E89" s="20"/>
      <c r="F89" s="28"/>
      <c r="G89" s="28"/>
      <c r="H89" s="28"/>
      <c r="I89" s="25" t="str">
        <f aca="false">IF(OR(A89="",B89=""),"",MAX(1,B89-A89))</f>
        <v/>
      </c>
      <c r="J89" s="26" t="str">
        <f aca="false">IF(AND(F89="",G89=""),"",IF(G89&lt;&gt;"",IF(F89="",0,F89-G89),F89*IFERROR(INDEX(Paramètres!$B$6:$B$10,MATCH(D89,Paramètres!$A$6:$A$10,0)),0)))</f>
        <v/>
      </c>
      <c r="K89" s="26" t="str">
        <f aca="false">IF(AND(F89="",G89=""),"",IF(G89&lt;&gt;"",G89,F89-J89)+N(H89))</f>
        <v/>
      </c>
      <c r="L89" s="27" t="str">
        <f aca="false">IF(A89="","",DATE(YEAR(A89),MONTH(A89),1))</f>
        <v/>
      </c>
    </row>
    <row r="90" customFormat="false" ht="15" hidden="false" customHeight="false" outlineLevel="0" collapsed="false">
      <c r="A90" s="21"/>
      <c r="B90" s="21"/>
      <c r="C90" s="20"/>
      <c r="D90" s="20"/>
      <c r="E90" s="20"/>
      <c r="F90" s="28"/>
      <c r="G90" s="28"/>
      <c r="H90" s="28"/>
      <c r="I90" s="25" t="str">
        <f aca="false">IF(OR(A90="",B90=""),"",MAX(1,B90-A90))</f>
        <v/>
      </c>
      <c r="J90" s="26" t="str">
        <f aca="false">IF(AND(F90="",G90=""),"",IF(G90&lt;&gt;"",IF(F90="",0,F90-G90),F90*IFERROR(INDEX(Paramètres!$B$6:$B$10,MATCH(D90,Paramètres!$A$6:$A$10,0)),0)))</f>
        <v/>
      </c>
      <c r="K90" s="26" t="str">
        <f aca="false">IF(AND(F90="",G90=""),"",IF(G90&lt;&gt;"",G90,F90-J90)+N(H90))</f>
        <v/>
      </c>
      <c r="L90" s="27" t="str">
        <f aca="false">IF(A90="","",DATE(YEAR(A90),MONTH(A90),1))</f>
        <v/>
      </c>
    </row>
    <row r="91" customFormat="false" ht="15" hidden="false" customHeight="false" outlineLevel="0" collapsed="false">
      <c r="A91" s="21"/>
      <c r="B91" s="21"/>
      <c r="C91" s="20"/>
      <c r="D91" s="20"/>
      <c r="E91" s="20"/>
      <c r="F91" s="28"/>
      <c r="G91" s="28"/>
      <c r="H91" s="28"/>
      <c r="I91" s="25" t="str">
        <f aca="false">IF(OR(A91="",B91=""),"",MAX(1,B91-A91))</f>
        <v/>
      </c>
      <c r="J91" s="26" t="str">
        <f aca="false">IF(AND(F91="",G91=""),"",IF(G91&lt;&gt;"",IF(F91="",0,F91-G91),F91*IFERROR(INDEX(Paramètres!$B$6:$B$10,MATCH(D91,Paramètres!$A$6:$A$10,0)),0)))</f>
        <v/>
      </c>
      <c r="K91" s="26" t="str">
        <f aca="false">IF(AND(F91="",G91=""),"",IF(G91&lt;&gt;"",G91,F91-J91)+N(H91))</f>
        <v/>
      </c>
      <c r="L91" s="27" t="str">
        <f aca="false">IF(A91="","",DATE(YEAR(A91),MONTH(A91),1))</f>
        <v/>
      </c>
    </row>
    <row r="92" customFormat="false" ht="15" hidden="false" customHeight="false" outlineLevel="0" collapsed="false">
      <c r="A92" s="21"/>
      <c r="B92" s="21"/>
      <c r="C92" s="20"/>
      <c r="D92" s="20"/>
      <c r="E92" s="20"/>
      <c r="F92" s="28"/>
      <c r="G92" s="28"/>
      <c r="H92" s="28"/>
      <c r="I92" s="25" t="str">
        <f aca="false">IF(OR(A92="",B92=""),"",MAX(1,B92-A92))</f>
        <v/>
      </c>
      <c r="J92" s="26" t="str">
        <f aca="false">IF(AND(F92="",G92=""),"",IF(G92&lt;&gt;"",IF(F92="",0,F92-G92),F92*IFERROR(INDEX(Paramètres!$B$6:$B$10,MATCH(D92,Paramètres!$A$6:$A$10,0)),0)))</f>
        <v/>
      </c>
      <c r="K92" s="26" t="str">
        <f aca="false">IF(AND(F92="",G92=""),"",IF(G92&lt;&gt;"",G92,F92-J92)+N(H92))</f>
        <v/>
      </c>
      <c r="L92" s="27" t="str">
        <f aca="false">IF(A92="","",DATE(YEAR(A92),MONTH(A92),1))</f>
        <v/>
      </c>
    </row>
    <row r="93" customFormat="false" ht="15" hidden="false" customHeight="false" outlineLevel="0" collapsed="false">
      <c r="A93" s="21"/>
      <c r="B93" s="21"/>
      <c r="C93" s="20"/>
      <c r="D93" s="20"/>
      <c r="E93" s="20"/>
      <c r="F93" s="28"/>
      <c r="G93" s="28"/>
      <c r="H93" s="28"/>
      <c r="I93" s="25" t="str">
        <f aca="false">IF(OR(A93="",B93=""),"",MAX(1,B93-A93))</f>
        <v/>
      </c>
      <c r="J93" s="26" t="str">
        <f aca="false">IF(AND(F93="",G93=""),"",IF(G93&lt;&gt;"",IF(F93="",0,F93-G93),F93*IFERROR(INDEX(Paramètres!$B$6:$B$10,MATCH(D93,Paramètres!$A$6:$A$10,0)),0)))</f>
        <v/>
      </c>
      <c r="K93" s="26" t="str">
        <f aca="false">IF(AND(F93="",G93=""),"",IF(G93&lt;&gt;"",G93,F93-J93)+N(H93))</f>
        <v/>
      </c>
      <c r="L93" s="27" t="str">
        <f aca="false">IF(A93="","",DATE(YEAR(A93),MONTH(A93),1))</f>
        <v/>
      </c>
    </row>
    <row r="94" customFormat="false" ht="15" hidden="false" customHeight="false" outlineLevel="0" collapsed="false">
      <c r="A94" s="21"/>
      <c r="B94" s="21"/>
      <c r="C94" s="20"/>
      <c r="D94" s="20"/>
      <c r="E94" s="20"/>
      <c r="F94" s="28"/>
      <c r="G94" s="28"/>
      <c r="H94" s="28"/>
      <c r="I94" s="25" t="str">
        <f aca="false">IF(OR(A94="",B94=""),"",MAX(1,B94-A94))</f>
        <v/>
      </c>
      <c r="J94" s="26" t="str">
        <f aca="false">IF(AND(F94="",G94=""),"",IF(G94&lt;&gt;"",IF(F94="",0,F94-G94),F94*IFERROR(INDEX(Paramètres!$B$6:$B$10,MATCH(D94,Paramètres!$A$6:$A$10,0)),0)))</f>
        <v/>
      </c>
      <c r="K94" s="26" t="str">
        <f aca="false">IF(AND(F94="",G94=""),"",IF(G94&lt;&gt;"",G94,F94-J94)+N(H94))</f>
        <v/>
      </c>
      <c r="L94" s="27" t="str">
        <f aca="false">IF(A94="","",DATE(YEAR(A94),MONTH(A94),1))</f>
        <v/>
      </c>
    </row>
    <row r="95" customFormat="false" ht="15" hidden="false" customHeight="false" outlineLevel="0" collapsed="false">
      <c r="A95" s="21"/>
      <c r="B95" s="21"/>
      <c r="C95" s="20"/>
      <c r="D95" s="20"/>
      <c r="E95" s="20"/>
      <c r="F95" s="28"/>
      <c r="G95" s="28"/>
      <c r="H95" s="28"/>
      <c r="I95" s="25" t="str">
        <f aca="false">IF(OR(A95="",B95=""),"",MAX(1,B95-A95))</f>
        <v/>
      </c>
      <c r="J95" s="26" t="str">
        <f aca="false">IF(AND(F95="",G95=""),"",IF(G95&lt;&gt;"",IF(F95="",0,F95-G95),F95*IFERROR(INDEX(Paramètres!$B$6:$B$10,MATCH(D95,Paramètres!$A$6:$A$10,0)),0)))</f>
        <v/>
      </c>
      <c r="K95" s="26" t="str">
        <f aca="false">IF(AND(F95="",G95=""),"",IF(G95&lt;&gt;"",G95,F95-J95)+N(H95))</f>
        <v/>
      </c>
      <c r="L95" s="27" t="str">
        <f aca="false">IF(A95="","",DATE(YEAR(A95),MONTH(A95),1))</f>
        <v/>
      </c>
    </row>
    <row r="96" customFormat="false" ht="15" hidden="false" customHeight="false" outlineLevel="0" collapsed="false">
      <c r="A96" s="21"/>
      <c r="B96" s="21"/>
      <c r="C96" s="20"/>
      <c r="D96" s="20"/>
      <c r="E96" s="20"/>
      <c r="F96" s="28"/>
      <c r="G96" s="28"/>
      <c r="H96" s="28"/>
      <c r="I96" s="25" t="str">
        <f aca="false">IF(OR(A96="",B96=""),"",MAX(1,B96-A96))</f>
        <v/>
      </c>
      <c r="J96" s="26" t="str">
        <f aca="false">IF(AND(F96="",G96=""),"",IF(G96&lt;&gt;"",IF(F96="",0,F96-G96),F96*IFERROR(INDEX(Paramètres!$B$6:$B$10,MATCH(D96,Paramètres!$A$6:$A$10,0)),0)))</f>
        <v/>
      </c>
      <c r="K96" s="26" t="str">
        <f aca="false">IF(AND(F96="",G96=""),"",IF(G96&lt;&gt;"",G96,F96-J96)+N(H96))</f>
        <v/>
      </c>
      <c r="L96" s="27" t="str">
        <f aca="false">IF(A96="","",DATE(YEAR(A96),MONTH(A96),1))</f>
        <v/>
      </c>
    </row>
    <row r="97" customFormat="false" ht="15" hidden="false" customHeight="false" outlineLevel="0" collapsed="false">
      <c r="A97" s="21"/>
      <c r="B97" s="21"/>
      <c r="C97" s="20"/>
      <c r="D97" s="20"/>
      <c r="E97" s="20"/>
      <c r="F97" s="28"/>
      <c r="G97" s="28"/>
      <c r="H97" s="28"/>
      <c r="I97" s="25" t="str">
        <f aca="false">IF(OR(A97="",B97=""),"",MAX(1,B97-A97))</f>
        <v/>
      </c>
      <c r="J97" s="26" t="str">
        <f aca="false">IF(AND(F97="",G97=""),"",IF(G97&lt;&gt;"",IF(F97="",0,F97-G97),F97*IFERROR(INDEX(Paramètres!$B$6:$B$10,MATCH(D97,Paramètres!$A$6:$A$10,0)),0)))</f>
        <v/>
      </c>
      <c r="K97" s="26" t="str">
        <f aca="false">IF(AND(F97="",G97=""),"",IF(G97&lt;&gt;"",G97,F97-J97)+N(H97))</f>
        <v/>
      </c>
      <c r="L97" s="27" t="str">
        <f aca="false">IF(A97="","",DATE(YEAR(A97),MONTH(A97),1))</f>
        <v/>
      </c>
    </row>
    <row r="98" customFormat="false" ht="15" hidden="false" customHeight="false" outlineLevel="0" collapsed="false">
      <c r="A98" s="21"/>
      <c r="B98" s="21"/>
      <c r="C98" s="20"/>
      <c r="D98" s="20"/>
      <c r="E98" s="20"/>
      <c r="F98" s="28"/>
      <c r="G98" s="28"/>
      <c r="H98" s="28"/>
      <c r="I98" s="25" t="str">
        <f aca="false">IF(OR(A98="",B98=""),"",MAX(1,B98-A98))</f>
        <v/>
      </c>
      <c r="J98" s="26" t="str">
        <f aca="false">IF(AND(F98="",G98=""),"",IF(G98&lt;&gt;"",IF(F98="",0,F98-G98),F98*IFERROR(INDEX(Paramètres!$B$6:$B$10,MATCH(D98,Paramètres!$A$6:$A$10,0)),0)))</f>
        <v/>
      </c>
      <c r="K98" s="26" t="str">
        <f aca="false">IF(AND(F98="",G98=""),"",IF(G98&lt;&gt;"",G98,F98-J98)+N(H98))</f>
        <v/>
      </c>
      <c r="L98" s="27" t="str">
        <f aca="false">IF(A98="","",DATE(YEAR(A98),MONTH(A98),1))</f>
        <v/>
      </c>
    </row>
    <row r="99" customFormat="false" ht="15" hidden="false" customHeight="false" outlineLevel="0" collapsed="false">
      <c r="A99" s="21"/>
      <c r="B99" s="21"/>
      <c r="C99" s="20"/>
      <c r="D99" s="20"/>
      <c r="E99" s="20"/>
      <c r="F99" s="28"/>
      <c r="G99" s="28"/>
      <c r="H99" s="28"/>
      <c r="I99" s="25" t="str">
        <f aca="false">IF(OR(A99="",B99=""),"",MAX(1,B99-A99))</f>
        <v/>
      </c>
      <c r="J99" s="26" t="str">
        <f aca="false">IF(AND(F99="",G99=""),"",IF(G99&lt;&gt;"",IF(F99="",0,F99-G99),F99*IFERROR(INDEX(Paramètres!$B$6:$B$10,MATCH(D99,Paramètres!$A$6:$A$10,0)),0)))</f>
        <v/>
      </c>
      <c r="K99" s="26" t="str">
        <f aca="false">IF(AND(F99="",G99=""),"",IF(G99&lt;&gt;"",G99,F99-J99)+N(H99))</f>
        <v/>
      </c>
      <c r="L99" s="27" t="str">
        <f aca="false">IF(A99="","",DATE(YEAR(A99),MONTH(A99),1))</f>
        <v/>
      </c>
    </row>
    <row r="100" customFormat="false" ht="15" hidden="false" customHeight="false" outlineLevel="0" collapsed="false">
      <c r="A100" s="21"/>
      <c r="B100" s="21"/>
      <c r="C100" s="20"/>
      <c r="D100" s="20"/>
      <c r="E100" s="20"/>
      <c r="F100" s="28"/>
      <c r="G100" s="28"/>
      <c r="H100" s="28"/>
      <c r="I100" s="25" t="str">
        <f aca="false">IF(OR(A100="",B100=""),"",MAX(1,B100-A100))</f>
        <v/>
      </c>
      <c r="J100" s="26" t="str">
        <f aca="false">IF(AND(F100="",G100=""),"",IF(G100&lt;&gt;"",IF(F100="",0,F100-G100),F100*IFERROR(INDEX(Paramètres!$B$6:$B$10,MATCH(D100,Paramètres!$A$6:$A$10,0)),0)))</f>
        <v/>
      </c>
      <c r="K100" s="26" t="str">
        <f aca="false">IF(AND(F100="",G100=""),"",IF(G100&lt;&gt;"",G100,F100-J100)+N(H100))</f>
        <v/>
      </c>
      <c r="L100" s="27" t="str">
        <f aca="false">IF(A100="","",DATE(YEAR(A100),MONTH(A100),1))</f>
        <v/>
      </c>
    </row>
    <row r="101" customFormat="false" ht="15" hidden="false" customHeight="false" outlineLevel="0" collapsed="false">
      <c r="A101" s="21"/>
      <c r="B101" s="21"/>
      <c r="C101" s="20"/>
      <c r="D101" s="20"/>
      <c r="E101" s="20"/>
      <c r="F101" s="28"/>
      <c r="G101" s="28"/>
      <c r="H101" s="28"/>
      <c r="I101" s="25" t="str">
        <f aca="false">IF(OR(A101="",B101=""),"",MAX(1,B101-A101))</f>
        <v/>
      </c>
      <c r="J101" s="26" t="str">
        <f aca="false">IF(AND(F101="",G101=""),"",IF(G101&lt;&gt;"",IF(F101="",0,F101-G101),F101*IFERROR(INDEX(Paramètres!$B$6:$B$10,MATCH(D101,Paramètres!$A$6:$A$10,0)),0)))</f>
        <v/>
      </c>
      <c r="K101" s="26" t="str">
        <f aca="false">IF(AND(F101="",G101=""),"",IF(G101&lt;&gt;"",G101,F101-J101)+N(H101))</f>
        <v/>
      </c>
      <c r="L101" s="27" t="str">
        <f aca="false">IF(A101="","",DATE(YEAR(A101),MONTH(A101),1))</f>
        <v/>
      </c>
    </row>
    <row r="102" customFormat="false" ht="15" hidden="false" customHeight="false" outlineLevel="0" collapsed="false">
      <c r="A102" s="21"/>
      <c r="B102" s="21"/>
      <c r="C102" s="20"/>
      <c r="D102" s="20"/>
      <c r="E102" s="20"/>
      <c r="F102" s="28"/>
      <c r="G102" s="28"/>
      <c r="H102" s="28"/>
      <c r="I102" s="25" t="str">
        <f aca="false">IF(OR(A102="",B102=""),"",MAX(1,B102-A102))</f>
        <v/>
      </c>
      <c r="J102" s="26" t="str">
        <f aca="false">IF(AND(F102="",G102=""),"",IF(G102&lt;&gt;"",IF(F102="",0,F102-G102),F102*IFERROR(INDEX(Paramètres!$B$6:$B$10,MATCH(D102,Paramètres!$A$6:$A$10,0)),0)))</f>
        <v/>
      </c>
      <c r="K102" s="26" t="str">
        <f aca="false">IF(AND(F102="",G102=""),"",IF(G102&lt;&gt;"",G102,F102-J102)+N(H102))</f>
        <v/>
      </c>
      <c r="L102" s="27" t="str">
        <f aca="false">IF(A102="","",DATE(YEAR(A102),MONTH(A102),1))</f>
        <v/>
      </c>
    </row>
    <row r="103" customFormat="false" ht="15" hidden="false" customHeight="false" outlineLevel="0" collapsed="false">
      <c r="A103" s="21"/>
      <c r="B103" s="21"/>
      <c r="C103" s="20"/>
      <c r="D103" s="20"/>
      <c r="E103" s="20"/>
      <c r="F103" s="28"/>
      <c r="G103" s="28"/>
      <c r="H103" s="28"/>
      <c r="I103" s="25" t="str">
        <f aca="false">IF(OR(A103="",B103=""),"",MAX(1,B103-A103))</f>
        <v/>
      </c>
      <c r="J103" s="26" t="str">
        <f aca="false">IF(AND(F103="",G103=""),"",IF(G103&lt;&gt;"",IF(F103="",0,F103-G103),F103*IFERROR(INDEX(Paramètres!$B$6:$B$10,MATCH(D103,Paramètres!$A$6:$A$10,0)),0)))</f>
        <v/>
      </c>
      <c r="K103" s="26" t="str">
        <f aca="false">IF(AND(F103="",G103=""),"",IF(G103&lt;&gt;"",G103,F103-J103)+N(H103))</f>
        <v/>
      </c>
      <c r="L103" s="27" t="str">
        <f aca="false">IF(A103="","",DATE(YEAR(A103),MONTH(A103),1))</f>
        <v/>
      </c>
    </row>
    <row r="104" customFormat="false" ht="15" hidden="false" customHeight="false" outlineLevel="0" collapsed="false">
      <c r="A104" s="21"/>
      <c r="B104" s="21"/>
      <c r="C104" s="20"/>
      <c r="D104" s="20"/>
      <c r="E104" s="20"/>
      <c r="F104" s="28"/>
      <c r="G104" s="28"/>
      <c r="H104" s="28"/>
      <c r="I104" s="25" t="str">
        <f aca="false">IF(OR(A104="",B104=""),"",MAX(1,B104-A104))</f>
        <v/>
      </c>
      <c r="J104" s="26" t="str">
        <f aca="false">IF(AND(F104="",G104=""),"",IF(G104&lt;&gt;"",IF(F104="",0,F104-G104),F104*IFERROR(INDEX(Paramètres!$B$6:$B$10,MATCH(D104,Paramètres!$A$6:$A$10,0)),0)))</f>
        <v/>
      </c>
      <c r="K104" s="26" t="str">
        <f aca="false">IF(AND(F104="",G104=""),"",IF(G104&lt;&gt;"",G104,F104-J104)+N(H104))</f>
        <v/>
      </c>
      <c r="L104" s="27" t="str">
        <f aca="false">IF(A104="","",DATE(YEAR(A104),MONTH(A104),1))</f>
        <v/>
      </c>
    </row>
    <row r="105" customFormat="false" ht="15" hidden="false" customHeight="false" outlineLevel="0" collapsed="false">
      <c r="A105" s="21"/>
      <c r="B105" s="21"/>
      <c r="C105" s="20"/>
      <c r="D105" s="20"/>
      <c r="E105" s="20"/>
      <c r="F105" s="28"/>
      <c r="G105" s="28"/>
      <c r="H105" s="28"/>
      <c r="I105" s="25" t="str">
        <f aca="false">IF(OR(A105="",B105=""),"",MAX(1,B105-A105))</f>
        <v/>
      </c>
      <c r="J105" s="26" t="str">
        <f aca="false">IF(AND(F105="",G105=""),"",IF(G105&lt;&gt;"",IF(F105="",0,F105-G105),F105*IFERROR(INDEX(Paramètres!$B$6:$B$10,MATCH(D105,Paramètres!$A$6:$A$10,0)),0)))</f>
        <v/>
      </c>
      <c r="K105" s="26" t="str">
        <f aca="false">IF(AND(F105="",G105=""),"",IF(G105&lt;&gt;"",G105,F105-J105)+N(H105))</f>
        <v/>
      </c>
      <c r="L105" s="27" t="str">
        <f aca="false">IF(A105="","",DATE(YEAR(A105),MONTH(A105),1))</f>
        <v/>
      </c>
    </row>
    <row r="106" customFormat="false" ht="15" hidden="false" customHeight="false" outlineLevel="0" collapsed="false">
      <c r="A106" s="21"/>
      <c r="B106" s="21"/>
      <c r="C106" s="20"/>
      <c r="D106" s="20"/>
      <c r="E106" s="20"/>
      <c r="F106" s="28"/>
      <c r="G106" s="28"/>
      <c r="H106" s="28"/>
      <c r="I106" s="25" t="str">
        <f aca="false">IF(OR(A106="",B106=""),"",MAX(1,B106-A106))</f>
        <v/>
      </c>
      <c r="J106" s="26" t="str">
        <f aca="false">IF(AND(F106="",G106=""),"",IF(G106&lt;&gt;"",IF(F106="",0,F106-G106),F106*IFERROR(INDEX(Paramètres!$B$6:$B$10,MATCH(D106,Paramètres!$A$6:$A$10,0)),0)))</f>
        <v/>
      </c>
      <c r="K106" s="26" t="str">
        <f aca="false">IF(AND(F106="",G106=""),"",IF(G106&lt;&gt;"",G106,F106-J106)+N(H106))</f>
        <v/>
      </c>
      <c r="L106" s="27" t="str">
        <f aca="false">IF(A106="","",DATE(YEAR(A106),MONTH(A106),1))</f>
        <v/>
      </c>
    </row>
    <row r="107" customFormat="false" ht="15" hidden="false" customHeight="false" outlineLevel="0" collapsed="false">
      <c r="A107" s="21"/>
      <c r="B107" s="21"/>
      <c r="C107" s="20"/>
      <c r="D107" s="20"/>
      <c r="E107" s="20"/>
      <c r="F107" s="28"/>
      <c r="G107" s="28"/>
      <c r="H107" s="28"/>
      <c r="I107" s="25" t="str">
        <f aca="false">IF(OR(A107="",B107=""),"",MAX(1,B107-A107))</f>
        <v/>
      </c>
      <c r="J107" s="26" t="str">
        <f aca="false">IF(AND(F107="",G107=""),"",IF(G107&lt;&gt;"",IF(F107="",0,F107-G107),F107*IFERROR(INDEX(Paramètres!$B$6:$B$10,MATCH(D107,Paramètres!$A$6:$A$10,0)),0)))</f>
        <v/>
      </c>
      <c r="K107" s="26" t="str">
        <f aca="false">IF(AND(F107="",G107=""),"",IF(G107&lt;&gt;"",G107,F107-J107)+N(H107))</f>
        <v/>
      </c>
      <c r="L107" s="27" t="str">
        <f aca="false">IF(A107="","",DATE(YEAR(A107),MONTH(A107),1))</f>
        <v/>
      </c>
    </row>
    <row r="108" customFormat="false" ht="15" hidden="false" customHeight="false" outlineLevel="0" collapsed="false">
      <c r="A108" s="21"/>
      <c r="B108" s="21"/>
      <c r="C108" s="20"/>
      <c r="D108" s="20"/>
      <c r="E108" s="20"/>
      <c r="F108" s="28"/>
      <c r="G108" s="28"/>
      <c r="H108" s="28"/>
      <c r="I108" s="25" t="str">
        <f aca="false">IF(OR(A108="",B108=""),"",MAX(1,B108-A108))</f>
        <v/>
      </c>
      <c r="J108" s="26" t="str">
        <f aca="false">IF(AND(F108="",G108=""),"",IF(G108&lt;&gt;"",IF(F108="",0,F108-G108),F108*IFERROR(INDEX(Paramètres!$B$6:$B$10,MATCH(D108,Paramètres!$A$6:$A$10,0)),0)))</f>
        <v/>
      </c>
      <c r="K108" s="26" t="str">
        <f aca="false">IF(AND(F108="",G108=""),"",IF(G108&lt;&gt;"",G108,F108-J108)+N(H108))</f>
        <v/>
      </c>
      <c r="L108" s="27" t="str">
        <f aca="false">IF(A108="","",DATE(YEAR(A108),MONTH(A108),1))</f>
        <v/>
      </c>
    </row>
    <row r="109" customFormat="false" ht="15" hidden="false" customHeight="false" outlineLevel="0" collapsed="false">
      <c r="A109" s="21"/>
      <c r="B109" s="21"/>
      <c r="C109" s="20"/>
      <c r="D109" s="20"/>
      <c r="E109" s="20"/>
      <c r="F109" s="28"/>
      <c r="G109" s="28"/>
      <c r="H109" s="28"/>
      <c r="I109" s="25" t="str">
        <f aca="false">IF(OR(A109="",B109=""),"",MAX(1,B109-A109))</f>
        <v/>
      </c>
      <c r="J109" s="26" t="str">
        <f aca="false">IF(AND(F109="",G109=""),"",IF(G109&lt;&gt;"",IF(F109="",0,F109-G109),F109*IFERROR(INDEX(Paramètres!$B$6:$B$10,MATCH(D109,Paramètres!$A$6:$A$10,0)),0)))</f>
        <v/>
      </c>
      <c r="K109" s="26" t="str">
        <f aca="false">IF(AND(F109="",G109=""),"",IF(G109&lt;&gt;"",G109,F109-J109)+N(H109))</f>
        <v/>
      </c>
      <c r="L109" s="27" t="str">
        <f aca="false">IF(A109="","",DATE(YEAR(A109),MONTH(A109),1))</f>
        <v/>
      </c>
    </row>
    <row r="110" customFormat="false" ht="15" hidden="false" customHeight="false" outlineLevel="0" collapsed="false">
      <c r="A110" s="21"/>
      <c r="B110" s="21"/>
      <c r="C110" s="20"/>
      <c r="D110" s="20"/>
      <c r="E110" s="20"/>
      <c r="F110" s="28"/>
      <c r="G110" s="28"/>
      <c r="H110" s="28"/>
      <c r="I110" s="25" t="str">
        <f aca="false">IF(OR(A110="",B110=""),"",MAX(1,B110-A110))</f>
        <v/>
      </c>
      <c r="J110" s="26" t="str">
        <f aca="false">IF(AND(F110="",G110=""),"",IF(G110&lt;&gt;"",IF(F110="",0,F110-G110),F110*IFERROR(INDEX(Paramètres!$B$6:$B$10,MATCH(D110,Paramètres!$A$6:$A$10,0)),0)))</f>
        <v/>
      </c>
      <c r="K110" s="26" t="str">
        <f aca="false">IF(AND(F110="",G110=""),"",IF(G110&lt;&gt;"",G110,F110-J110)+N(H110))</f>
        <v/>
      </c>
      <c r="L110" s="27" t="str">
        <f aca="false">IF(A110="","",DATE(YEAR(A110),MONTH(A110),1))</f>
        <v/>
      </c>
    </row>
    <row r="111" customFormat="false" ht="15" hidden="false" customHeight="false" outlineLevel="0" collapsed="false">
      <c r="A111" s="21"/>
      <c r="B111" s="21"/>
      <c r="C111" s="20"/>
      <c r="D111" s="20"/>
      <c r="E111" s="20"/>
      <c r="F111" s="28"/>
      <c r="G111" s="28"/>
      <c r="H111" s="28"/>
      <c r="I111" s="25" t="str">
        <f aca="false">IF(OR(A111="",B111=""),"",MAX(1,B111-A111))</f>
        <v/>
      </c>
      <c r="J111" s="26" t="str">
        <f aca="false">IF(AND(F111="",G111=""),"",IF(G111&lt;&gt;"",IF(F111="",0,F111-G111),F111*IFERROR(INDEX(Paramètres!$B$6:$B$10,MATCH(D111,Paramètres!$A$6:$A$10,0)),0)))</f>
        <v/>
      </c>
      <c r="K111" s="26" t="str">
        <f aca="false">IF(AND(F111="",G111=""),"",IF(G111&lt;&gt;"",G111,F111-J111)+N(H111))</f>
        <v/>
      </c>
      <c r="L111" s="27" t="str">
        <f aca="false">IF(A111="","",DATE(YEAR(A111),MONTH(A111),1))</f>
        <v/>
      </c>
    </row>
    <row r="112" customFormat="false" ht="15" hidden="false" customHeight="false" outlineLevel="0" collapsed="false">
      <c r="A112" s="21"/>
      <c r="B112" s="21"/>
      <c r="C112" s="20"/>
      <c r="D112" s="20"/>
      <c r="E112" s="20"/>
      <c r="F112" s="28"/>
      <c r="G112" s="28"/>
      <c r="H112" s="28"/>
      <c r="I112" s="25" t="str">
        <f aca="false">IF(OR(A112="",B112=""),"",MAX(1,B112-A112))</f>
        <v/>
      </c>
      <c r="J112" s="26" t="str">
        <f aca="false">IF(AND(F112="",G112=""),"",IF(G112&lt;&gt;"",IF(F112="",0,F112-G112),F112*IFERROR(INDEX(Paramètres!$B$6:$B$10,MATCH(D112,Paramètres!$A$6:$A$10,0)),0)))</f>
        <v/>
      </c>
      <c r="K112" s="26" t="str">
        <f aca="false">IF(AND(F112="",G112=""),"",IF(G112&lt;&gt;"",G112,F112-J112)+N(H112))</f>
        <v/>
      </c>
      <c r="L112" s="27" t="str">
        <f aca="false">IF(A112="","",DATE(YEAR(A112),MONTH(A112),1))</f>
        <v/>
      </c>
    </row>
    <row r="113" customFormat="false" ht="15" hidden="false" customHeight="false" outlineLevel="0" collapsed="false">
      <c r="A113" s="21"/>
      <c r="B113" s="21"/>
      <c r="C113" s="20"/>
      <c r="D113" s="20"/>
      <c r="E113" s="20"/>
      <c r="F113" s="28"/>
      <c r="G113" s="28"/>
      <c r="H113" s="28"/>
      <c r="I113" s="25" t="str">
        <f aca="false">IF(OR(A113="",B113=""),"",MAX(1,B113-A113))</f>
        <v/>
      </c>
      <c r="J113" s="26" t="str">
        <f aca="false">IF(AND(F113="",G113=""),"",IF(G113&lt;&gt;"",IF(F113="",0,F113-G113),F113*IFERROR(INDEX(Paramètres!$B$6:$B$10,MATCH(D113,Paramètres!$A$6:$A$10,0)),0)))</f>
        <v/>
      </c>
      <c r="K113" s="26" t="str">
        <f aca="false">IF(AND(F113="",G113=""),"",IF(G113&lt;&gt;"",G113,F113-J113)+N(H113))</f>
        <v/>
      </c>
      <c r="L113" s="27" t="str">
        <f aca="false">IF(A113="","",DATE(YEAR(A113),MONTH(A113),1))</f>
        <v/>
      </c>
    </row>
    <row r="114" customFormat="false" ht="15" hidden="false" customHeight="false" outlineLevel="0" collapsed="false">
      <c r="A114" s="21"/>
      <c r="B114" s="21"/>
      <c r="C114" s="20"/>
      <c r="D114" s="20"/>
      <c r="E114" s="20"/>
      <c r="F114" s="28"/>
      <c r="G114" s="28"/>
      <c r="H114" s="28"/>
      <c r="I114" s="25" t="str">
        <f aca="false">IF(OR(A114="",B114=""),"",MAX(1,B114-A114))</f>
        <v/>
      </c>
      <c r="J114" s="26" t="str">
        <f aca="false">IF(AND(F114="",G114=""),"",IF(G114&lt;&gt;"",IF(F114="",0,F114-G114),F114*IFERROR(INDEX(Paramètres!$B$6:$B$10,MATCH(D114,Paramètres!$A$6:$A$10,0)),0)))</f>
        <v/>
      </c>
      <c r="K114" s="26" t="str">
        <f aca="false">IF(AND(F114="",G114=""),"",IF(G114&lt;&gt;"",G114,F114-J114)+N(H114))</f>
        <v/>
      </c>
      <c r="L114" s="27" t="str">
        <f aca="false">IF(A114="","",DATE(YEAR(A114),MONTH(A114),1))</f>
        <v/>
      </c>
    </row>
    <row r="115" customFormat="false" ht="15" hidden="false" customHeight="false" outlineLevel="0" collapsed="false">
      <c r="A115" s="21"/>
      <c r="B115" s="21"/>
      <c r="C115" s="20"/>
      <c r="D115" s="20"/>
      <c r="E115" s="20"/>
      <c r="F115" s="28"/>
      <c r="G115" s="28"/>
      <c r="H115" s="28"/>
      <c r="I115" s="25" t="str">
        <f aca="false">IF(OR(A115="",B115=""),"",MAX(1,B115-A115))</f>
        <v/>
      </c>
      <c r="J115" s="26" t="str">
        <f aca="false">IF(AND(F115="",G115=""),"",IF(G115&lt;&gt;"",IF(F115="",0,F115-G115),F115*IFERROR(INDEX(Paramètres!$B$6:$B$10,MATCH(D115,Paramètres!$A$6:$A$10,0)),0)))</f>
        <v/>
      </c>
      <c r="K115" s="26" t="str">
        <f aca="false">IF(AND(F115="",G115=""),"",IF(G115&lt;&gt;"",G115,F115-J115)+N(H115))</f>
        <v/>
      </c>
      <c r="L115" s="27" t="str">
        <f aca="false">IF(A115="","",DATE(YEAR(A115),MONTH(A115),1))</f>
        <v/>
      </c>
    </row>
    <row r="116" customFormat="false" ht="15" hidden="false" customHeight="false" outlineLevel="0" collapsed="false">
      <c r="A116" s="21"/>
      <c r="B116" s="21"/>
      <c r="C116" s="20"/>
      <c r="D116" s="20"/>
      <c r="E116" s="20"/>
      <c r="F116" s="28"/>
      <c r="G116" s="28"/>
      <c r="H116" s="28"/>
      <c r="I116" s="25" t="str">
        <f aca="false">IF(OR(A116="",B116=""),"",MAX(1,B116-A116))</f>
        <v/>
      </c>
      <c r="J116" s="26" t="str">
        <f aca="false">IF(AND(F116="",G116=""),"",IF(G116&lt;&gt;"",IF(F116="",0,F116-G116),F116*IFERROR(INDEX(Paramètres!$B$6:$B$10,MATCH(D116,Paramètres!$A$6:$A$10,0)),0)))</f>
        <v/>
      </c>
      <c r="K116" s="26" t="str">
        <f aca="false">IF(AND(F116="",G116=""),"",IF(G116&lt;&gt;"",G116,F116-J116)+N(H116))</f>
        <v/>
      </c>
      <c r="L116" s="27" t="str">
        <f aca="false">IF(A116="","",DATE(YEAR(A116),MONTH(A116),1))</f>
        <v/>
      </c>
    </row>
    <row r="117" customFormat="false" ht="15" hidden="false" customHeight="false" outlineLevel="0" collapsed="false">
      <c r="A117" s="21"/>
      <c r="B117" s="21"/>
      <c r="C117" s="20"/>
      <c r="D117" s="20"/>
      <c r="E117" s="20"/>
      <c r="F117" s="28"/>
      <c r="G117" s="28"/>
      <c r="H117" s="28"/>
      <c r="I117" s="25" t="str">
        <f aca="false">IF(OR(A117="",B117=""),"",MAX(1,B117-A117))</f>
        <v/>
      </c>
      <c r="J117" s="26" t="str">
        <f aca="false">IF(AND(F117="",G117=""),"",IF(G117&lt;&gt;"",IF(F117="",0,F117-G117),F117*IFERROR(INDEX(Paramètres!$B$6:$B$10,MATCH(D117,Paramètres!$A$6:$A$10,0)),0)))</f>
        <v/>
      </c>
      <c r="K117" s="26" t="str">
        <f aca="false">IF(AND(F117="",G117=""),"",IF(G117&lt;&gt;"",G117,F117-J117)+N(H117))</f>
        <v/>
      </c>
      <c r="L117" s="27" t="str">
        <f aca="false">IF(A117="","",DATE(YEAR(A117),MONTH(A117),1))</f>
        <v/>
      </c>
    </row>
    <row r="118" customFormat="false" ht="15" hidden="false" customHeight="false" outlineLevel="0" collapsed="false">
      <c r="A118" s="21"/>
      <c r="B118" s="21"/>
      <c r="C118" s="20"/>
      <c r="D118" s="20"/>
      <c r="E118" s="20"/>
      <c r="F118" s="28"/>
      <c r="G118" s="28"/>
      <c r="H118" s="28"/>
      <c r="I118" s="25" t="str">
        <f aca="false">IF(OR(A118="",B118=""),"",MAX(1,B118-A118))</f>
        <v/>
      </c>
      <c r="J118" s="26" t="str">
        <f aca="false">IF(AND(F118="",G118=""),"",IF(G118&lt;&gt;"",IF(F118="",0,F118-G118),F118*IFERROR(INDEX(Paramètres!$B$6:$B$10,MATCH(D118,Paramètres!$A$6:$A$10,0)),0)))</f>
        <v/>
      </c>
      <c r="K118" s="26" t="str">
        <f aca="false">IF(AND(F118="",G118=""),"",IF(G118&lt;&gt;"",G118,F118-J118)+N(H118))</f>
        <v/>
      </c>
      <c r="L118" s="27" t="str">
        <f aca="false">IF(A118="","",DATE(YEAR(A118),MONTH(A118),1))</f>
        <v/>
      </c>
    </row>
    <row r="119" customFormat="false" ht="15" hidden="false" customHeight="false" outlineLevel="0" collapsed="false">
      <c r="A119" s="21"/>
      <c r="B119" s="21"/>
      <c r="C119" s="20"/>
      <c r="D119" s="20"/>
      <c r="E119" s="20"/>
      <c r="F119" s="28"/>
      <c r="G119" s="28"/>
      <c r="H119" s="28"/>
      <c r="I119" s="25" t="str">
        <f aca="false">IF(OR(A119="",B119=""),"",MAX(1,B119-A119))</f>
        <v/>
      </c>
      <c r="J119" s="26" t="str">
        <f aca="false">IF(AND(F119="",G119=""),"",IF(G119&lt;&gt;"",IF(F119="",0,F119-G119),F119*IFERROR(INDEX(Paramètres!$B$6:$B$10,MATCH(D119,Paramètres!$A$6:$A$10,0)),0)))</f>
        <v/>
      </c>
      <c r="K119" s="26" t="str">
        <f aca="false">IF(AND(F119="",G119=""),"",IF(G119&lt;&gt;"",G119,F119-J119)+N(H119))</f>
        <v/>
      </c>
      <c r="L119" s="27" t="str">
        <f aca="false">IF(A119="","",DATE(YEAR(A119),MONTH(A119),1))</f>
        <v/>
      </c>
    </row>
    <row r="120" customFormat="false" ht="15" hidden="false" customHeight="false" outlineLevel="0" collapsed="false">
      <c r="A120" s="21"/>
      <c r="B120" s="21"/>
      <c r="C120" s="20"/>
      <c r="D120" s="20"/>
      <c r="E120" s="20"/>
      <c r="F120" s="28"/>
      <c r="G120" s="28"/>
      <c r="H120" s="28"/>
      <c r="I120" s="25" t="str">
        <f aca="false">IF(OR(A120="",B120=""),"",MAX(1,B120-A120))</f>
        <v/>
      </c>
      <c r="J120" s="26" t="str">
        <f aca="false">IF(AND(F120="",G120=""),"",IF(G120&lt;&gt;"",IF(F120="",0,F120-G120),F120*IFERROR(INDEX(Paramètres!$B$6:$B$10,MATCH(D120,Paramètres!$A$6:$A$10,0)),0)))</f>
        <v/>
      </c>
      <c r="K120" s="26" t="str">
        <f aca="false">IF(AND(F120="",G120=""),"",IF(G120&lt;&gt;"",G120,F120-J120)+N(H120))</f>
        <v/>
      </c>
      <c r="L120" s="27" t="str">
        <f aca="false">IF(A120="","",DATE(YEAR(A120),MONTH(A120),1))</f>
        <v/>
      </c>
    </row>
    <row r="121" customFormat="false" ht="15" hidden="false" customHeight="false" outlineLevel="0" collapsed="false">
      <c r="A121" s="21"/>
      <c r="B121" s="21"/>
      <c r="C121" s="20"/>
      <c r="D121" s="20"/>
      <c r="E121" s="20"/>
      <c r="F121" s="28"/>
      <c r="G121" s="28"/>
      <c r="H121" s="28"/>
      <c r="I121" s="25" t="str">
        <f aca="false">IF(OR(A121="",B121=""),"",MAX(1,B121-A121))</f>
        <v/>
      </c>
      <c r="J121" s="26" t="str">
        <f aca="false">IF(AND(F121="",G121=""),"",IF(G121&lt;&gt;"",IF(F121="",0,F121-G121),F121*IFERROR(INDEX(Paramètres!$B$6:$B$10,MATCH(D121,Paramètres!$A$6:$A$10,0)),0)))</f>
        <v/>
      </c>
      <c r="K121" s="26" t="str">
        <f aca="false">IF(AND(F121="",G121=""),"",IF(G121&lt;&gt;"",G121,F121-J121)+N(H121))</f>
        <v/>
      </c>
      <c r="L121" s="27" t="str">
        <f aca="false">IF(A121="","",DATE(YEAR(A121),MONTH(A121),1))</f>
        <v/>
      </c>
    </row>
    <row r="122" customFormat="false" ht="15" hidden="false" customHeight="false" outlineLevel="0" collapsed="false">
      <c r="A122" s="21"/>
      <c r="B122" s="21"/>
      <c r="C122" s="20"/>
      <c r="D122" s="20"/>
      <c r="E122" s="20"/>
      <c r="F122" s="28"/>
      <c r="G122" s="28"/>
      <c r="H122" s="28"/>
      <c r="I122" s="25" t="str">
        <f aca="false">IF(OR(A122="",B122=""),"",MAX(1,B122-A122))</f>
        <v/>
      </c>
      <c r="J122" s="26" t="str">
        <f aca="false">IF(AND(F122="",G122=""),"",IF(G122&lt;&gt;"",IF(F122="",0,F122-G122),F122*IFERROR(INDEX(Paramètres!$B$6:$B$10,MATCH(D122,Paramètres!$A$6:$A$10,0)),0)))</f>
        <v/>
      </c>
      <c r="K122" s="26" t="str">
        <f aca="false">IF(AND(F122="",G122=""),"",IF(G122&lt;&gt;"",G122,F122-J122)+N(H122))</f>
        <v/>
      </c>
      <c r="L122" s="27" t="str">
        <f aca="false">IF(A122="","",DATE(YEAR(A122),MONTH(A122),1))</f>
        <v/>
      </c>
    </row>
    <row r="123" customFormat="false" ht="15" hidden="false" customHeight="false" outlineLevel="0" collapsed="false">
      <c r="A123" s="21"/>
      <c r="B123" s="21"/>
      <c r="C123" s="20"/>
      <c r="D123" s="20"/>
      <c r="E123" s="20"/>
      <c r="F123" s="28"/>
      <c r="G123" s="28"/>
      <c r="H123" s="28"/>
      <c r="I123" s="25" t="str">
        <f aca="false">IF(OR(A123="",B123=""),"",MAX(1,B123-A123))</f>
        <v/>
      </c>
      <c r="J123" s="26" t="str">
        <f aca="false">IF(AND(F123="",G123=""),"",IF(G123&lt;&gt;"",IF(F123="",0,F123-G123),F123*IFERROR(INDEX(Paramètres!$B$6:$B$10,MATCH(D123,Paramètres!$A$6:$A$10,0)),0)))</f>
        <v/>
      </c>
      <c r="K123" s="26" t="str">
        <f aca="false">IF(AND(F123="",G123=""),"",IF(G123&lt;&gt;"",G123,F123-J123)+N(H123))</f>
        <v/>
      </c>
      <c r="L123" s="27" t="str">
        <f aca="false">IF(A123="","",DATE(YEAR(A123),MONTH(A123),1))</f>
        <v/>
      </c>
    </row>
    <row r="124" customFormat="false" ht="15" hidden="false" customHeight="false" outlineLevel="0" collapsed="false">
      <c r="A124" s="21"/>
      <c r="B124" s="21"/>
      <c r="C124" s="20"/>
      <c r="D124" s="20"/>
      <c r="E124" s="20"/>
      <c r="F124" s="28"/>
      <c r="G124" s="28"/>
      <c r="H124" s="28"/>
      <c r="I124" s="25" t="str">
        <f aca="false">IF(OR(A124="",B124=""),"",MAX(1,B124-A124))</f>
        <v/>
      </c>
      <c r="J124" s="26" t="str">
        <f aca="false">IF(AND(F124="",G124=""),"",IF(G124&lt;&gt;"",IF(F124="",0,F124-G124),F124*IFERROR(INDEX(Paramètres!$B$6:$B$10,MATCH(D124,Paramètres!$A$6:$A$10,0)),0)))</f>
        <v/>
      </c>
      <c r="K124" s="26" t="str">
        <f aca="false">IF(AND(F124="",G124=""),"",IF(G124&lt;&gt;"",G124,F124-J124)+N(H124))</f>
        <v/>
      </c>
      <c r="L124" s="27" t="str">
        <f aca="false">IF(A124="","",DATE(YEAR(A124),MONTH(A124),1))</f>
        <v/>
      </c>
    </row>
    <row r="125" customFormat="false" ht="15" hidden="false" customHeight="false" outlineLevel="0" collapsed="false">
      <c r="A125" s="21"/>
      <c r="B125" s="21"/>
      <c r="C125" s="20"/>
      <c r="D125" s="20"/>
      <c r="E125" s="20"/>
      <c r="F125" s="28"/>
      <c r="G125" s="28"/>
      <c r="H125" s="28"/>
      <c r="I125" s="25" t="str">
        <f aca="false">IF(OR(A125="",B125=""),"",MAX(1,B125-A125))</f>
        <v/>
      </c>
      <c r="J125" s="26" t="str">
        <f aca="false">IF(AND(F125="",G125=""),"",IF(G125&lt;&gt;"",IF(F125="",0,F125-G125),F125*IFERROR(INDEX(Paramètres!$B$6:$B$10,MATCH(D125,Paramètres!$A$6:$A$10,0)),0)))</f>
        <v/>
      </c>
      <c r="K125" s="26" t="str">
        <f aca="false">IF(AND(F125="",G125=""),"",IF(G125&lt;&gt;"",G125,F125-J125)+N(H125))</f>
        <v/>
      </c>
      <c r="L125" s="27" t="str">
        <f aca="false">IF(A125="","",DATE(YEAR(A125),MONTH(A125),1))</f>
        <v/>
      </c>
    </row>
    <row r="126" customFormat="false" ht="15" hidden="false" customHeight="false" outlineLevel="0" collapsed="false">
      <c r="A126" s="21"/>
      <c r="B126" s="21"/>
      <c r="C126" s="20"/>
      <c r="D126" s="20"/>
      <c r="E126" s="20"/>
      <c r="F126" s="28"/>
      <c r="G126" s="28"/>
      <c r="H126" s="28"/>
      <c r="I126" s="25" t="str">
        <f aca="false">IF(OR(A126="",B126=""),"",MAX(1,B126-A126))</f>
        <v/>
      </c>
      <c r="J126" s="26" t="str">
        <f aca="false">IF(AND(F126="",G126=""),"",IF(G126&lt;&gt;"",IF(F126="",0,F126-G126),F126*IFERROR(INDEX(Paramètres!$B$6:$B$10,MATCH(D126,Paramètres!$A$6:$A$10,0)),0)))</f>
        <v/>
      </c>
      <c r="K126" s="26" t="str">
        <f aca="false">IF(AND(F126="",G126=""),"",IF(G126&lt;&gt;"",G126,F126-J126)+N(H126))</f>
        <v/>
      </c>
      <c r="L126" s="27" t="str">
        <f aca="false">IF(A126="","",DATE(YEAR(A126),MONTH(A126),1))</f>
        <v/>
      </c>
    </row>
    <row r="127" customFormat="false" ht="15" hidden="false" customHeight="false" outlineLevel="0" collapsed="false">
      <c r="A127" s="21"/>
      <c r="B127" s="21"/>
      <c r="C127" s="20"/>
      <c r="D127" s="20"/>
      <c r="E127" s="20"/>
      <c r="F127" s="28"/>
      <c r="G127" s="28"/>
      <c r="H127" s="28"/>
      <c r="I127" s="25" t="str">
        <f aca="false">IF(OR(A127="",B127=""),"",MAX(1,B127-A127))</f>
        <v/>
      </c>
      <c r="J127" s="26" t="str">
        <f aca="false">IF(AND(F127="",G127=""),"",IF(G127&lt;&gt;"",IF(F127="",0,F127-G127),F127*IFERROR(INDEX(Paramètres!$B$6:$B$10,MATCH(D127,Paramètres!$A$6:$A$10,0)),0)))</f>
        <v/>
      </c>
      <c r="K127" s="26" t="str">
        <f aca="false">IF(AND(F127="",G127=""),"",IF(G127&lt;&gt;"",G127,F127-J127)+N(H127))</f>
        <v/>
      </c>
      <c r="L127" s="27" t="str">
        <f aca="false">IF(A127="","",DATE(YEAR(A127),MONTH(A127),1))</f>
        <v/>
      </c>
    </row>
    <row r="128" customFormat="false" ht="15" hidden="false" customHeight="false" outlineLevel="0" collapsed="false">
      <c r="A128" s="21"/>
      <c r="B128" s="21"/>
      <c r="C128" s="20"/>
      <c r="D128" s="20"/>
      <c r="E128" s="20"/>
      <c r="F128" s="28"/>
      <c r="G128" s="28"/>
      <c r="H128" s="28"/>
      <c r="I128" s="25" t="str">
        <f aca="false">IF(OR(A128="",B128=""),"",MAX(1,B128-A128))</f>
        <v/>
      </c>
      <c r="J128" s="26" t="str">
        <f aca="false">IF(AND(F128="",G128=""),"",IF(G128&lt;&gt;"",IF(F128="",0,F128-G128),F128*IFERROR(INDEX(Paramètres!$B$6:$B$10,MATCH(D128,Paramètres!$A$6:$A$10,0)),0)))</f>
        <v/>
      </c>
      <c r="K128" s="26" t="str">
        <f aca="false">IF(AND(F128="",G128=""),"",IF(G128&lt;&gt;"",G128,F128-J128)+N(H128))</f>
        <v/>
      </c>
      <c r="L128" s="27" t="str">
        <f aca="false">IF(A128="","",DATE(YEAR(A128),MONTH(A128),1))</f>
        <v/>
      </c>
    </row>
    <row r="129" customFormat="false" ht="15" hidden="false" customHeight="false" outlineLevel="0" collapsed="false">
      <c r="A129" s="21"/>
      <c r="B129" s="21"/>
      <c r="C129" s="20"/>
      <c r="D129" s="20"/>
      <c r="E129" s="20"/>
      <c r="F129" s="28"/>
      <c r="G129" s="28"/>
      <c r="H129" s="28"/>
      <c r="I129" s="25" t="str">
        <f aca="false">IF(OR(A129="",B129=""),"",MAX(1,B129-A129))</f>
        <v/>
      </c>
      <c r="J129" s="26" t="str">
        <f aca="false">IF(AND(F129="",G129=""),"",IF(G129&lt;&gt;"",IF(F129="",0,F129-G129),F129*IFERROR(INDEX(Paramètres!$B$6:$B$10,MATCH(D129,Paramètres!$A$6:$A$10,0)),0)))</f>
        <v/>
      </c>
      <c r="K129" s="26" t="str">
        <f aca="false">IF(AND(F129="",G129=""),"",IF(G129&lt;&gt;"",G129,F129-J129)+N(H129))</f>
        <v/>
      </c>
      <c r="L129" s="27" t="str">
        <f aca="false">IF(A129="","",DATE(YEAR(A129),MONTH(A129),1))</f>
        <v/>
      </c>
    </row>
    <row r="130" customFormat="false" ht="15" hidden="false" customHeight="false" outlineLevel="0" collapsed="false">
      <c r="A130" s="21"/>
      <c r="B130" s="21"/>
      <c r="C130" s="20"/>
      <c r="D130" s="20"/>
      <c r="E130" s="20"/>
      <c r="F130" s="28"/>
      <c r="G130" s="28"/>
      <c r="H130" s="28"/>
      <c r="I130" s="25" t="str">
        <f aca="false">IF(OR(A130="",B130=""),"",MAX(1,B130-A130))</f>
        <v/>
      </c>
      <c r="J130" s="26" t="str">
        <f aca="false">IF(AND(F130="",G130=""),"",IF(G130&lt;&gt;"",IF(F130="",0,F130-G130),F130*IFERROR(INDEX(Paramètres!$B$6:$B$10,MATCH(D130,Paramètres!$A$6:$A$10,0)),0)))</f>
        <v/>
      </c>
      <c r="K130" s="26" t="str">
        <f aca="false">IF(AND(F130="",G130=""),"",IF(G130&lt;&gt;"",G130,F130-J130)+N(H130))</f>
        <v/>
      </c>
      <c r="L130" s="27" t="str">
        <f aca="false">IF(A130="","",DATE(YEAR(A130),MONTH(A130),1))</f>
        <v/>
      </c>
    </row>
    <row r="131" customFormat="false" ht="15" hidden="false" customHeight="false" outlineLevel="0" collapsed="false">
      <c r="A131" s="21"/>
      <c r="B131" s="21"/>
      <c r="C131" s="20"/>
      <c r="D131" s="20"/>
      <c r="E131" s="20"/>
      <c r="F131" s="28"/>
      <c r="G131" s="28"/>
      <c r="H131" s="28"/>
      <c r="I131" s="25" t="str">
        <f aca="false">IF(OR(A131="",B131=""),"",MAX(1,B131-A131))</f>
        <v/>
      </c>
      <c r="J131" s="26" t="str">
        <f aca="false">IF(AND(F131="",G131=""),"",IF(G131&lt;&gt;"",IF(F131="",0,F131-G131),F131*IFERROR(INDEX(Paramètres!$B$6:$B$10,MATCH(D131,Paramètres!$A$6:$A$10,0)),0)))</f>
        <v/>
      </c>
      <c r="K131" s="26" t="str">
        <f aca="false">IF(AND(F131="",G131=""),"",IF(G131&lt;&gt;"",G131,F131-J131)+N(H131))</f>
        <v/>
      </c>
      <c r="L131" s="27" t="str">
        <f aca="false">IF(A131="","",DATE(YEAR(A131),MONTH(A131),1))</f>
        <v/>
      </c>
    </row>
    <row r="132" customFormat="false" ht="15" hidden="false" customHeight="false" outlineLevel="0" collapsed="false">
      <c r="A132" s="21"/>
      <c r="B132" s="21"/>
      <c r="C132" s="20"/>
      <c r="D132" s="20"/>
      <c r="E132" s="20"/>
      <c r="F132" s="28"/>
      <c r="G132" s="28"/>
      <c r="H132" s="28"/>
      <c r="I132" s="25" t="str">
        <f aca="false">IF(OR(A132="",B132=""),"",MAX(1,B132-A132))</f>
        <v/>
      </c>
      <c r="J132" s="26" t="str">
        <f aca="false">IF(AND(F132="",G132=""),"",IF(G132&lt;&gt;"",IF(F132="",0,F132-G132),F132*IFERROR(INDEX(Paramètres!$B$6:$B$10,MATCH(D132,Paramètres!$A$6:$A$10,0)),0)))</f>
        <v/>
      </c>
      <c r="K132" s="26" t="str">
        <f aca="false">IF(AND(F132="",G132=""),"",IF(G132&lt;&gt;"",G132,F132-J132)+N(H132))</f>
        <v/>
      </c>
      <c r="L132" s="27" t="str">
        <f aca="false">IF(A132="","",DATE(YEAR(A132),MONTH(A132),1))</f>
        <v/>
      </c>
    </row>
    <row r="133" customFormat="false" ht="15" hidden="false" customHeight="false" outlineLevel="0" collapsed="false">
      <c r="A133" s="21"/>
      <c r="B133" s="21"/>
      <c r="C133" s="20"/>
      <c r="D133" s="20"/>
      <c r="E133" s="20"/>
      <c r="F133" s="28"/>
      <c r="G133" s="28"/>
      <c r="H133" s="28"/>
      <c r="I133" s="25" t="str">
        <f aca="false">IF(OR(A133="",B133=""),"",MAX(1,B133-A133))</f>
        <v/>
      </c>
      <c r="J133" s="26" t="str">
        <f aca="false">IF(AND(F133="",G133=""),"",IF(G133&lt;&gt;"",IF(F133="",0,F133-G133),F133*IFERROR(INDEX(Paramètres!$B$6:$B$10,MATCH(D133,Paramètres!$A$6:$A$10,0)),0)))</f>
        <v/>
      </c>
      <c r="K133" s="26" t="str">
        <f aca="false">IF(AND(F133="",G133=""),"",IF(G133&lt;&gt;"",G133,F133-J133)+N(H133))</f>
        <v/>
      </c>
      <c r="L133" s="27" t="str">
        <f aca="false">IF(A133="","",DATE(YEAR(A133),MONTH(A133),1))</f>
        <v/>
      </c>
    </row>
    <row r="134" customFormat="false" ht="15" hidden="false" customHeight="false" outlineLevel="0" collapsed="false">
      <c r="A134" s="21"/>
      <c r="B134" s="21"/>
      <c r="C134" s="20"/>
      <c r="D134" s="20"/>
      <c r="E134" s="20"/>
      <c r="F134" s="28"/>
      <c r="G134" s="28"/>
      <c r="H134" s="28"/>
      <c r="I134" s="25" t="str">
        <f aca="false">IF(OR(A134="",B134=""),"",MAX(1,B134-A134))</f>
        <v/>
      </c>
      <c r="J134" s="26" t="str">
        <f aca="false">IF(AND(F134="",G134=""),"",IF(G134&lt;&gt;"",IF(F134="",0,F134-G134),F134*IFERROR(INDEX(Paramètres!$B$6:$B$10,MATCH(D134,Paramètres!$A$6:$A$10,0)),0)))</f>
        <v/>
      </c>
      <c r="K134" s="26" t="str">
        <f aca="false">IF(AND(F134="",G134=""),"",IF(G134&lt;&gt;"",G134,F134-J134)+N(H134))</f>
        <v/>
      </c>
      <c r="L134" s="27" t="str">
        <f aca="false">IF(A134="","",DATE(YEAR(A134),MONTH(A134),1))</f>
        <v/>
      </c>
    </row>
    <row r="135" customFormat="false" ht="15" hidden="false" customHeight="false" outlineLevel="0" collapsed="false">
      <c r="A135" s="21"/>
      <c r="B135" s="21"/>
      <c r="C135" s="20"/>
      <c r="D135" s="20"/>
      <c r="E135" s="20"/>
      <c r="F135" s="28"/>
      <c r="G135" s="28"/>
      <c r="H135" s="28"/>
      <c r="I135" s="25" t="str">
        <f aca="false">IF(OR(A135="",B135=""),"",MAX(1,B135-A135))</f>
        <v/>
      </c>
      <c r="J135" s="26" t="str">
        <f aca="false">IF(AND(F135="",G135=""),"",IF(G135&lt;&gt;"",IF(F135="",0,F135-G135),F135*IFERROR(INDEX(Paramètres!$B$6:$B$10,MATCH(D135,Paramètres!$A$6:$A$10,0)),0)))</f>
        <v/>
      </c>
      <c r="K135" s="26" t="str">
        <f aca="false">IF(AND(F135="",G135=""),"",IF(G135&lt;&gt;"",G135,F135-J135)+N(H135))</f>
        <v/>
      </c>
      <c r="L135" s="27" t="str">
        <f aca="false">IF(A135="","",DATE(YEAR(A135),MONTH(A135),1))</f>
        <v/>
      </c>
    </row>
    <row r="136" customFormat="false" ht="15" hidden="false" customHeight="false" outlineLevel="0" collapsed="false">
      <c r="A136" s="21"/>
      <c r="B136" s="21"/>
      <c r="C136" s="20"/>
      <c r="D136" s="20"/>
      <c r="E136" s="20"/>
      <c r="F136" s="28"/>
      <c r="G136" s="28"/>
      <c r="H136" s="28"/>
      <c r="I136" s="25" t="str">
        <f aca="false">IF(OR(A136="",B136=""),"",MAX(1,B136-A136))</f>
        <v/>
      </c>
      <c r="J136" s="26" t="str">
        <f aca="false">IF(AND(F136="",G136=""),"",IF(G136&lt;&gt;"",IF(F136="",0,F136-G136),F136*IFERROR(INDEX(Paramètres!$B$6:$B$10,MATCH(D136,Paramètres!$A$6:$A$10,0)),0)))</f>
        <v/>
      </c>
      <c r="K136" s="26" t="str">
        <f aca="false">IF(AND(F136="",G136=""),"",IF(G136&lt;&gt;"",G136,F136-J136)+N(H136))</f>
        <v/>
      </c>
      <c r="L136" s="27" t="str">
        <f aca="false">IF(A136="","",DATE(YEAR(A136),MONTH(A136),1))</f>
        <v/>
      </c>
    </row>
    <row r="137" customFormat="false" ht="15" hidden="false" customHeight="false" outlineLevel="0" collapsed="false">
      <c r="A137" s="21"/>
      <c r="B137" s="21"/>
      <c r="C137" s="20"/>
      <c r="D137" s="20"/>
      <c r="E137" s="20"/>
      <c r="F137" s="28"/>
      <c r="G137" s="28"/>
      <c r="H137" s="28"/>
      <c r="I137" s="25" t="str">
        <f aca="false">IF(OR(A137="",B137=""),"",MAX(1,B137-A137))</f>
        <v/>
      </c>
      <c r="J137" s="26" t="str">
        <f aca="false">IF(AND(F137="",G137=""),"",IF(G137&lt;&gt;"",IF(F137="",0,F137-G137),F137*IFERROR(INDEX(Paramètres!$B$6:$B$10,MATCH(D137,Paramètres!$A$6:$A$10,0)),0)))</f>
        <v/>
      </c>
      <c r="K137" s="26" t="str">
        <f aca="false">IF(AND(F137="",G137=""),"",IF(G137&lt;&gt;"",G137,F137-J137)+N(H137))</f>
        <v/>
      </c>
      <c r="L137" s="27" t="str">
        <f aca="false">IF(A137="","",DATE(YEAR(A137),MONTH(A137),1))</f>
        <v/>
      </c>
    </row>
    <row r="138" customFormat="false" ht="15" hidden="false" customHeight="false" outlineLevel="0" collapsed="false">
      <c r="A138" s="21"/>
      <c r="B138" s="21"/>
      <c r="C138" s="20"/>
      <c r="D138" s="20"/>
      <c r="E138" s="20"/>
      <c r="F138" s="28"/>
      <c r="G138" s="28"/>
      <c r="H138" s="28"/>
      <c r="I138" s="25" t="str">
        <f aca="false">IF(OR(A138="",B138=""),"",MAX(1,B138-A138))</f>
        <v/>
      </c>
      <c r="J138" s="26" t="str">
        <f aca="false">IF(AND(F138="",G138=""),"",IF(G138&lt;&gt;"",IF(F138="",0,F138-G138),F138*IFERROR(INDEX(Paramètres!$B$6:$B$10,MATCH(D138,Paramètres!$A$6:$A$10,0)),0)))</f>
        <v/>
      </c>
      <c r="K138" s="26" t="str">
        <f aca="false">IF(AND(F138="",G138=""),"",IF(G138&lt;&gt;"",G138,F138-J138)+N(H138))</f>
        <v/>
      </c>
      <c r="L138" s="27" t="str">
        <f aca="false">IF(A138="","",DATE(YEAR(A138),MONTH(A138),1))</f>
        <v/>
      </c>
    </row>
    <row r="139" customFormat="false" ht="15" hidden="false" customHeight="false" outlineLevel="0" collapsed="false">
      <c r="A139" s="21"/>
      <c r="B139" s="21"/>
      <c r="C139" s="20"/>
      <c r="D139" s="20"/>
      <c r="E139" s="20"/>
      <c r="F139" s="28"/>
      <c r="G139" s="28"/>
      <c r="H139" s="28"/>
      <c r="I139" s="25" t="str">
        <f aca="false">IF(OR(A139="",B139=""),"",MAX(1,B139-A139))</f>
        <v/>
      </c>
      <c r="J139" s="26" t="str">
        <f aca="false">IF(AND(F139="",G139=""),"",IF(G139&lt;&gt;"",IF(F139="",0,F139-G139),F139*IFERROR(INDEX(Paramètres!$B$6:$B$10,MATCH(D139,Paramètres!$A$6:$A$10,0)),0)))</f>
        <v/>
      </c>
      <c r="K139" s="26" t="str">
        <f aca="false">IF(AND(F139="",G139=""),"",IF(G139&lt;&gt;"",G139,F139-J139)+N(H139))</f>
        <v/>
      </c>
      <c r="L139" s="27" t="str">
        <f aca="false">IF(A139="","",DATE(YEAR(A139),MONTH(A139),1))</f>
        <v/>
      </c>
    </row>
    <row r="140" customFormat="false" ht="15" hidden="false" customHeight="false" outlineLevel="0" collapsed="false">
      <c r="A140" s="21"/>
      <c r="B140" s="21"/>
      <c r="C140" s="20"/>
      <c r="D140" s="20"/>
      <c r="E140" s="20"/>
      <c r="F140" s="28"/>
      <c r="G140" s="28"/>
      <c r="H140" s="28"/>
      <c r="I140" s="25" t="str">
        <f aca="false">IF(OR(A140="",B140=""),"",MAX(1,B140-A140))</f>
        <v/>
      </c>
      <c r="J140" s="26" t="str">
        <f aca="false">IF(AND(F140="",G140=""),"",IF(G140&lt;&gt;"",IF(F140="",0,F140-G140),F140*IFERROR(INDEX(Paramètres!$B$6:$B$10,MATCH(D140,Paramètres!$A$6:$A$10,0)),0)))</f>
        <v/>
      </c>
      <c r="K140" s="26" t="str">
        <f aca="false">IF(AND(F140="",G140=""),"",IF(G140&lt;&gt;"",G140,F140-J140)+N(H140))</f>
        <v/>
      </c>
      <c r="L140" s="27" t="str">
        <f aca="false">IF(A140="","",DATE(YEAR(A140),MONTH(A140),1))</f>
        <v/>
      </c>
    </row>
    <row r="141" customFormat="false" ht="15" hidden="false" customHeight="false" outlineLevel="0" collapsed="false">
      <c r="A141" s="21"/>
      <c r="B141" s="21"/>
      <c r="C141" s="20"/>
      <c r="D141" s="20"/>
      <c r="E141" s="20"/>
      <c r="F141" s="28"/>
      <c r="G141" s="28"/>
      <c r="H141" s="28"/>
      <c r="I141" s="25" t="str">
        <f aca="false">IF(OR(A141="",B141=""),"",MAX(1,B141-A141))</f>
        <v/>
      </c>
      <c r="J141" s="26" t="str">
        <f aca="false">IF(AND(F141="",G141=""),"",IF(G141&lt;&gt;"",IF(F141="",0,F141-G141),F141*IFERROR(INDEX(Paramètres!$B$6:$B$10,MATCH(D141,Paramètres!$A$6:$A$10,0)),0)))</f>
        <v/>
      </c>
      <c r="K141" s="26" t="str">
        <f aca="false">IF(AND(F141="",G141=""),"",IF(G141&lt;&gt;"",G141,F141-J141)+N(H141))</f>
        <v/>
      </c>
      <c r="L141" s="27" t="str">
        <f aca="false">IF(A141="","",DATE(YEAR(A141),MONTH(A141),1))</f>
        <v/>
      </c>
    </row>
    <row r="142" customFormat="false" ht="15" hidden="false" customHeight="false" outlineLevel="0" collapsed="false">
      <c r="A142" s="21"/>
      <c r="B142" s="21"/>
      <c r="C142" s="20"/>
      <c r="D142" s="20"/>
      <c r="E142" s="20"/>
      <c r="F142" s="28"/>
      <c r="G142" s="28"/>
      <c r="H142" s="28"/>
      <c r="I142" s="25" t="str">
        <f aca="false">IF(OR(A142="",B142=""),"",MAX(1,B142-A142))</f>
        <v/>
      </c>
      <c r="J142" s="26" t="str">
        <f aca="false">IF(AND(F142="",G142=""),"",IF(G142&lt;&gt;"",IF(F142="",0,F142-G142),F142*IFERROR(INDEX(Paramètres!$B$6:$B$10,MATCH(D142,Paramètres!$A$6:$A$10,0)),0)))</f>
        <v/>
      </c>
      <c r="K142" s="26" t="str">
        <f aca="false">IF(AND(F142="",G142=""),"",IF(G142&lt;&gt;"",G142,F142-J142)+N(H142))</f>
        <v/>
      </c>
      <c r="L142" s="27" t="str">
        <f aca="false">IF(A142="","",DATE(YEAR(A142),MONTH(A142),1))</f>
        <v/>
      </c>
    </row>
    <row r="143" customFormat="false" ht="15" hidden="false" customHeight="false" outlineLevel="0" collapsed="false">
      <c r="A143" s="21"/>
      <c r="B143" s="21"/>
      <c r="C143" s="20"/>
      <c r="D143" s="20"/>
      <c r="E143" s="20"/>
      <c r="F143" s="28"/>
      <c r="G143" s="28"/>
      <c r="H143" s="28"/>
      <c r="I143" s="25" t="str">
        <f aca="false">IF(OR(A143="",B143=""),"",MAX(1,B143-A143))</f>
        <v/>
      </c>
      <c r="J143" s="26" t="str">
        <f aca="false">IF(AND(F143="",G143=""),"",IF(G143&lt;&gt;"",IF(F143="",0,F143-G143),F143*IFERROR(INDEX(Paramètres!$B$6:$B$10,MATCH(D143,Paramètres!$A$6:$A$10,0)),0)))</f>
        <v/>
      </c>
      <c r="K143" s="26" t="str">
        <f aca="false">IF(AND(F143="",G143=""),"",IF(G143&lt;&gt;"",G143,F143-J143)+N(H143))</f>
        <v/>
      </c>
      <c r="L143" s="27" t="str">
        <f aca="false">IF(A143="","",DATE(YEAR(A143),MONTH(A143),1))</f>
        <v/>
      </c>
    </row>
    <row r="144" customFormat="false" ht="15" hidden="false" customHeight="false" outlineLevel="0" collapsed="false">
      <c r="A144" s="21"/>
      <c r="B144" s="21"/>
      <c r="C144" s="20"/>
      <c r="D144" s="20"/>
      <c r="E144" s="20"/>
      <c r="F144" s="28"/>
      <c r="G144" s="28"/>
      <c r="H144" s="28"/>
      <c r="I144" s="25" t="str">
        <f aca="false">IF(OR(A144="",B144=""),"",MAX(1,B144-A144))</f>
        <v/>
      </c>
      <c r="J144" s="26" t="str">
        <f aca="false">IF(AND(F144="",G144=""),"",IF(G144&lt;&gt;"",IF(F144="",0,F144-G144),F144*IFERROR(INDEX(Paramètres!$B$6:$B$10,MATCH(D144,Paramètres!$A$6:$A$10,0)),0)))</f>
        <v/>
      </c>
      <c r="K144" s="26" t="str">
        <f aca="false">IF(AND(F144="",G144=""),"",IF(G144&lt;&gt;"",G144,F144-J144)+N(H144))</f>
        <v/>
      </c>
      <c r="L144" s="27" t="str">
        <f aca="false">IF(A144="","",DATE(YEAR(A144),MONTH(A144),1))</f>
        <v/>
      </c>
    </row>
    <row r="145" customFormat="false" ht="15" hidden="false" customHeight="false" outlineLevel="0" collapsed="false">
      <c r="A145" s="21"/>
      <c r="B145" s="21"/>
      <c r="C145" s="20"/>
      <c r="D145" s="20"/>
      <c r="E145" s="20"/>
      <c r="F145" s="28"/>
      <c r="G145" s="28"/>
      <c r="H145" s="28"/>
      <c r="I145" s="25" t="str">
        <f aca="false">IF(OR(A145="",B145=""),"",MAX(1,B145-A145))</f>
        <v/>
      </c>
      <c r="J145" s="26" t="str">
        <f aca="false">IF(AND(F145="",G145=""),"",IF(G145&lt;&gt;"",IF(F145="",0,F145-G145),F145*IFERROR(INDEX(Paramètres!$B$6:$B$10,MATCH(D145,Paramètres!$A$6:$A$10,0)),0)))</f>
        <v/>
      </c>
      <c r="K145" s="26" t="str">
        <f aca="false">IF(AND(F145="",G145=""),"",IF(G145&lt;&gt;"",G145,F145-J145)+N(H145))</f>
        <v/>
      </c>
      <c r="L145" s="27" t="str">
        <f aca="false">IF(A145="","",DATE(YEAR(A145),MONTH(A145),1))</f>
        <v/>
      </c>
    </row>
    <row r="146" customFormat="false" ht="15" hidden="false" customHeight="false" outlineLevel="0" collapsed="false">
      <c r="A146" s="21"/>
      <c r="B146" s="21"/>
      <c r="C146" s="20"/>
      <c r="D146" s="20"/>
      <c r="E146" s="20"/>
      <c r="F146" s="28"/>
      <c r="G146" s="28"/>
      <c r="H146" s="28"/>
      <c r="I146" s="25" t="str">
        <f aca="false">IF(OR(A146="",B146=""),"",MAX(1,B146-A146))</f>
        <v/>
      </c>
      <c r="J146" s="26" t="str">
        <f aca="false">IF(AND(F146="",G146=""),"",IF(G146&lt;&gt;"",IF(F146="",0,F146-G146),F146*IFERROR(INDEX(Paramètres!$B$6:$B$10,MATCH(D146,Paramètres!$A$6:$A$10,0)),0)))</f>
        <v/>
      </c>
      <c r="K146" s="26" t="str">
        <f aca="false">IF(AND(F146="",G146=""),"",IF(G146&lt;&gt;"",G146,F146-J146)+N(H146))</f>
        <v/>
      </c>
      <c r="L146" s="27" t="str">
        <f aca="false">IF(A146="","",DATE(YEAR(A146),MONTH(A146),1))</f>
        <v/>
      </c>
    </row>
    <row r="147" customFormat="false" ht="15" hidden="false" customHeight="false" outlineLevel="0" collapsed="false">
      <c r="A147" s="21"/>
      <c r="B147" s="21"/>
      <c r="C147" s="20"/>
      <c r="D147" s="20"/>
      <c r="E147" s="20"/>
      <c r="F147" s="28"/>
      <c r="G147" s="28"/>
      <c r="H147" s="28"/>
      <c r="I147" s="25" t="str">
        <f aca="false">IF(OR(A147="",B147=""),"",MAX(1,B147-A147))</f>
        <v/>
      </c>
      <c r="J147" s="26" t="str">
        <f aca="false">IF(AND(F147="",G147=""),"",IF(G147&lt;&gt;"",IF(F147="",0,F147-G147),F147*IFERROR(INDEX(Paramètres!$B$6:$B$10,MATCH(D147,Paramètres!$A$6:$A$10,0)),0)))</f>
        <v/>
      </c>
      <c r="K147" s="26" t="str">
        <f aca="false">IF(AND(F147="",G147=""),"",IF(G147&lt;&gt;"",G147,F147-J147)+N(H147))</f>
        <v/>
      </c>
      <c r="L147" s="27" t="str">
        <f aca="false">IF(A147="","",DATE(YEAR(A147),MONTH(A147),1))</f>
        <v/>
      </c>
    </row>
    <row r="148" customFormat="false" ht="15" hidden="false" customHeight="false" outlineLevel="0" collapsed="false">
      <c r="A148" s="21"/>
      <c r="B148" s="21"/>
      <c r="C148" s="20"/>
      <c r="D148" s="20"/>
      <c r="E148" s="20"/>
      <c r="F148" s="28"/>
      <c r="G148" s="28"/>
      <c r="H148" s="28"/>
      <c r="I148" s="25" t="str">
        <f aca="false">IF(OR(A148="",B148=""),"",MAX(1,B148-A148))</f>
        <v/>
      </c>
      <c r="J148" s="26" t="str">
        <f aca="false">IF(AND(F148="",G148=""),"",IF(G148&lt;&gt;"",IF(F148="",0,F148-G148),F148*IFERROR(INDEX(Paramètres!$B$6:$B$10,MATCH(D148,Paramètres!$A$6:$A$10,0)),0)))</f>
        <v/>
      </c>
      <c r="K148" s="26" t="str">
        <f aca="false">IF(AND(F148="",G148=""),"",IF(G148&lt;&gt;"",G148,F148-J148)+N(H148))</f>
        <v/>
      </c>
      <c r="L148" s="27" t="str">
        <f aca="false">IF(A148="","",DATE(YEAR(A148),MONTH(A148),1))</f>
        <v/>
      </c>
    </row>
    <row r="149" customFormat="false" ht="15" hidden="false" customHeight="false" outlineLevel="0" collapsed="false">
      <c r="A149" s="21"/>
      <c r="B149" s="21"/>
      <c r="C149" s="20"/>
      <c r="D149" s="20"/>
      <c r="E149" s="20"/>
      <c r="F149" s="28"/>
      <c r="G149" s="28"/>
      <c r="H149" s="28"/>
      <c r="I149" s="25" t="str">
        <f aca="false">IF(OR(A149="",B149=""),"",MAX(1,B149-A149))</f>
        <v/>
      </c>
      <c r="J149" s="26" t="str">
        <f aca="false">IF(AND(F149="",G149=""),"",IF(G149&lt;&gt;"",IF(F149="",0,F149-G149),F149*IFERROR(INDEX(Paramètres!$B$6:$B$10,MATCH(D149,Paramètres!$A$6:$A$10,0)),0)))</f>
        <v/>
      </c>
      <c r="K149" s="26" t="str">
        <f aca="false">IF(AND(F149="",G149=""),"",IF(G149&lt;&gt;"",G149,F149-J149)+N(H149))</f>
        <v/>
      </c>
      <c r="L149" s="27" t="str">
        <f aca="false">IF(A149="","",DATE(YEAR(A149),MONTH(A149),1))</f>
        <v/>
      </c>
    </row>
    <row r="150" customFormat="false" ht="15" hidden="false" customHeight="false" outlineLevel="0" collapsed="false">
      <c r="A150" s="21"/>
      <c r="B150" s="21"/>
      <c r="C150" s="20"/>
      <c r="D150" s="20"/>
      <c r="E150" s="20"/>
      <c r="F150" s="28"/>
      <c r="G150" s="28"/>
      <c r="H150" s="28"/>
      <c r="I150" s="25" t="str">
        <f aca="false">IF(OR(A150="",B150=""),"",MAX(1,B150-A150))</f>
        <v/>
      </c>
      <c r="J150" s="26" t="str">
        <f aca="false">IF(AND(F150="",G150=""),"",IF(G150&lt;&gt;"",IF(F150="",0,F150-G150),F150*IFERROR(INDEX(Paramètres!$B$6:$B$10,MATCH(D150,Paramètres!$A$6:$A$10,0)),0)))</f>
        <v/>
      </c>
      <c r="K150" s="26" t="str">
        <f aca="false">IF(AND(F150="",G150=""),"",IF(G150&lt;&gt;"",G150,F150-J150)+N(H150))</f>
        <v/>
      </c>
      <c r="L150" s="27" t="str">
        <f aca="false">IF(A150="","",DATE(YEAR(A150),MONTH(A150),1))</f>
        <v/>
      </c>
    </row>
    <row r="151" customFormat="false" ht="15" hidden="false" customHeight="false" outlineLevel="0" collapsed="false">
      <c r="A151" s="21"/>
      <c r="B151" s="21"/>
      <c r="C151" s="20"/>
      <c r="D151" s="20"/>
      <c r="E151" s="20"/>
      <c r="F151" s="28"/>
      <c r="G151" s="28"/>
      <c r="H151" s="28"/>
      <c r="I151" s="25" t="str">
        <f aca="false">IF(OR(A151="",B151=""),"",MAX(1,B151-A151))</f>
        <v/>
      </c>
      <c r="J151" s="26" t="str">
        <f aca="false">IF(AND(F151="",G151=""),"",IF(G151&lt;&gt;"",IF(F151="",0,F151-G151),F151*IFERROR(INDEX(Paramètres!$B$6:$B$10,MATCH(D151,Paramètres!$A$6:$A$10,0)),0)))</f>
        <v/>
      </c>
      <c r="K151" s="26" t="str">
        <f aca="false">IF(AND(F151="",G151=""),"",IF(G151&lt;&gt;"",G151,F151-J151)+N(H151))</f>
        <v/>
      </c>
      <c r="L151" s="27" t="str">
        <f aca="false">IF(A151="","",DATE(YEAR(A151),MONTH(A151),1))</f>
        <v/>
      </c>
    </row>
    <row r="152" customFormat="false" ht="15" hidden="false" customHeight="false" outlineLevel="0" collapsed="false">
      <c r="A152" s="21"/>
      <c r="B152" s="21"/>
      <c r="C152" s="20"/>
      <c r="D152" s="20"/>
      <c r="E152" s="20"/>
      <c r="F152" s="28"/>
      <c r="G152" s="28"/>
      <c r="H152" s="28"/>
      <c r="I152" s="25" t="str">
        <f aca="false">IF(OR(A152="",B152=""),"",MAX(1,B152-A152))</f>
        <v/>
      </c>
      <c r="J152" s="26" t="str">
        <f aca="false">IF(AND(F152="",G152=""),"",IF(G152&lt;&gt;"",IF(F152="",0,F152-G152),F152*IFERROR(INDEX(Paramètres!$B$6:$B$10,MATCH(D152,Paramètres!$A$6:$A$10,0)),0)))</f>
        <v/>
      </c>
      <c r="K152" s="26" t="str">
        <f aca="false">IF(AND(F152="",G152=""),"",IF(G152&lt;&gt;"",G152,F152-J152)+N(H152))</f>
        <v/>
      </c>
      <c r="L152" s="27" t="str">
        <f aca="false">IF(A152="","",DATE(YEAR(A152),MONTH(A152),1))</f>
        <v/>
      </c>
    </row>
    <row r="153" customFormat="false" ht="15" hidden="false" customHeight="false" outlineLevel="0" collapsed="false">
      <c r="A153" s="21"/>
      <c r="B153" s="21"/>
      <c r="C153" s="20"/>
      <c r="D153" s="20"/>
      <c r="E153" s="20"/>
      <c r="F153" s="28"/>
      <c r="G153" s="28"/>
      <c r="H153" s="28"/>
      <c r="I153" s="25" t="str">
        <f aca="false">IF(OR(A153="",B153=""),"",MAX(1,B153-A153))</f>
        <v/>
      </c>
      <c r="J153" s="26" t="str">
        <f aca="false">IF(AND(F153="",G153=""),"",IF(G153&lt;&gt;"",IF(F153="",0,F153-G153),F153*IFERROR(INDEX(Paramètres!$B$6:$B$10,MATCH(D153,Paramètres!$A$6:$A$10,0)),0)))</f>
        <v/>
      </c>
      <c r="K153" s="26" t="str">
        <f aca="false">IF(AND(F153="",G153=""),"",IF(G153&lt;&gt;"",G153,F153-J153)+N(H153))</f>
        <v/>
      </c>
      <c r="L153" s="27" t="str">
        <f aca="false">IF(A153="","",DATE(YEAR(A153),MONTH(A153),1))</f>
        <v/>
      </c>
    </row>
    <row r="154" customFormat="false" ht="15" hidden="false" customHeight="false" outlineLevel="0" collapsed="false">
      <c r="A154" s="21"/>
      <c r="B154" s="21"/>
      <c r="C154" s="20"/>
      <c r="D154" s="20"/>
      <c r="E154" s="20"/>
      <c r="F154" s="28"/>
      <c r="G154" s="28"/>
      <c r="H154" s="28"/>
      <c r="I154" s="25" t="str">
        <f aca="false">IF(OR(A154="",B154=""),"",MAX(1,B154-A154))</f>
        <v/>
      </c>
      <c r="J154" s="26" t="str">
        <f aca="false">IF(AND(F154="",G154=""),"",IF(G154&lt;&gt;"",IF(F154="",0,F154-G154),F154*IFERROR(INDEX(Paramètres!$B$6:$B$10,MATCH(D154,Paramètres!$A$6:$A$10,0)),0)))</f>
        <v/>
      </c>
      <c r="K154" s="26" t="str">
        <f aca="false">IF(AND(F154="",G154=""),"",IF(G154&lt;&gt;"",G154,F154-J154)+N(H154))</f>
        <v/>
      </c>
      <c r="L154" s="27" t="str">
        <f aca="false">IF(A154="","",DATE(YEAR(A154),MONTH(A154),1))</f>
        <v/>
      </c>
    </row>
    <row r="155" customFormat="false" ht="15" hidden="false" customHeight="false" outlineLevel="0" collapsed="false">
      <c r="A155" s="21"/>
      <c r="B155" s="21"/>
      <c r="C155" s="20"/>
      <c r="D155" s="20"/>
      <c r="E155" s="20"/>
      <c r="F155" s="28"/>
      <c r="G155" s="28"/>
      <c r="H155" s="28"/>
      <c r="I155" s="25" t="str">
        <f aca="false">IF(OR(A155="",B155=""),"",MAX(1,B155-A155))</f>
        <v/>
      </c>
      <c r="J155" s="26" t="str">
        <f aca="false">IF(AND(F155="",G155=""),"",IF(G155&lt;&gt;"",IF(F155="",0,F155-G155),F155*IFERROR(INDEX(Paramètres!$B$6:$B$10,MATCH(D155,Paramètres!$A$6:$A$10,0)),0)))</f>
        <v/>
      </c>
      <c r="K155" s="26" t="str">
        <f aca="false">IF(AND(F155="",G155=""),"",IF(G155&lt;&gt;"",G155,F155-J155)+N(H155))</f>
        <v/>
      </c>
      <c r="L155" s="27" t="str">
        <f aca="false">IF(A155="","",DATE(YEAR(A155),MONTH(A155),1))</f>
        <v/>
      </c>
    </row>
    <row r="156" customFormat="false" ht="15" hidden="false" customHeight="false" outlineLevel="0" collapsed="false">
      <c r="A156" s="21"/>
      <c r="B156" s="21"/>
      <c r="C156" s="20"/>
      <c r="D156" s="20"/>
      <c r="E156" s="20"/>
      <c r="F156" s="28"/>
      <c r="G156" s="28"/>
      <c r="H156" s="28"/>
      <c r="I156" s="25" t="str">
        <f aca="false">IF(OR(A156="",B156=""),"",MAX(1,B156-A156))</f>
        <v/>
      </c>
      <c r="J156" s="26" t="str">
        <f aca="false">IF(AND(F156="",G156=""),"",IF(G156&lt;&gt;"",IF(F156="",0,F156-G156),F156*IFERROR(INDEX(Paramètres!$B$6:$B$10,MATCH(D156,Paramètres!$A$6:$A$10,0)),0)))</f>
        <v/>
      </c>
      <c r="K156" s="26" t="str">
        <f aca="false">IF(AND(F156="",G156=""),"",IF(G156&lt;&gt;"",G156,F156-J156)+N(H156))</f>
        <v/>
      </c>
      <c r="L156" s="27" t="str">
        <f aca="false">IF(A156="","",DATE(YEAR(A156),MONTH(A156),1))</f>
        <v/>
      </c>
    </row>
    <row r="157" customFormat="false" ht="15" hidden="false" customHeight="false" outlineLevel="0" collapsed="false">
      <c r="A157" s="21"/>
      <c r="B157" s="21"/>
      <c r="C157" s="20"/>
      <c r="D157" s="20"/>
      <c r="E157" s="20"/>
      <c r="F157" s="28"/>
      <c r="G157" s="28"/>
      <c r="H157" s="28"/>
      <c r="I157" s="25" t="str">
        <f aca="false">IF(OR(A157="",B157=""),"",MAX(1,B157-A157))</f>
        <v/>
      </c>
      <c r="J157" s="26" t="str">
        <f aca="false">IF(AND(F157="",G157=""),"",IF(G157&lt;&gt;"",IF(F157="",0,F157-G157),F157*IFERROR(INDEX(Paramètres!$B$6:$B$10,MATCH(D157,Paramètres!$A$6:$A$10,0)),0)))</f>
        <v/>
      </c>
      <c r="K157" s="26" t="str">
        <f aca="false">IF(AND(F157="",G157=""),"",IF(G157&lt;&gt;"",G157,F157-J157)+N(H157))</f>
        <v/>
      </c>
      <c r="L157" s="27" t="str">
        <f aca="false">IF(A157="","",DATE(YEAR(A157),MONTH(A157),1))</f>
        <v/>
      </c>
    </row>
    <row r="158" customFormat="false" ht="15" hidden="false" customHeight="false" outlineLevel="0" collapsed="false">
      <c r="A158" s="21"/>
      <c r="B158" s="21"/>
      <c r="C158" s="20"/>
      <c r="D158" s="20"/>
      <c r="E158" s="20"/>
      <c r="F158" s="28"/>
      <c r="G158" s="28"/>
      <c r="H158" s="28"/>
      <c r="I158" s="25" t="str">
        <f aca="false">IF(OR(A158="",B158=""),"",MAX(1,B158-A158))</f>
        <v/>
      </c>
      <c r="J158" s="26" t="str">
        <f aca="false">IF(AND(F158="",G158=""),"",IF(G158&lt;&gt;"",IF(F158="",0,F158-G158),F158*IFERROR(INDEX(Paramètres!$B$6:$B$10,MATCH(D158,Paramètres!$A$6:$A$10,0)),0)))</f>
        <v/>
      </c>
      <c r="K158" s="26" t="str">
        <f aca="false">IF(AND(F158="",G158=""),"",IF(G158&lt;&gt;"",G158,F158-J158)+N(H158))</f>
        <v/>
      </c>
      <c r="L158" s="27" t="str">
        <f aca="false">IF(A158="","",DATE(YEAR(A158),MONTH(A158),1))</f>
        <v/>
      </c>
    </row>
    <row r="159" customFormat="false" ht="15" hidden="false" customHeight="false" outlineLevel="0" collapsed="false">
      <c r="A159" s="21"/>
      <c r="B159" s="21"/>
      <c r="C159" s="20"/>
      <c r="D159" s="20"/>
      <c r="E159" s="20"/>
      <c r="F159" s="28"/>
      <c r="G159" s="28"/>
      <c r="H159" s="28"/>
      <c r="I159" s="25" t="str">
        <f aca="false">IF(OR(A159="",B159=""),"",MAX(1,B159-A159))</f>
        <v/>
      </c>
      <c r="J159" s="26" t="str">
        <f aca="false">IF(AND(F159="",G159=""),"",IF(G159&lt;&gt;"",IF(F159="",0,F159-G159),F159*IFERROR(INDEX(Paramètres!$B$6:$B$10,MATCH(D159,Paramètres!$A$6:$A$10,0)),0)))</f>
        <v/>
      </c>
      <c r="K159" s="26" t="str">
        <f aca="false">IF(AND(F159="",G159=""),"",IF(G159&lt;&gt;"",G159,F159-J159)+N(H159))</f>
        <v/>
      </c>
      <c r="L159" s="27" t="str">
        <f aca="false">IF(A159="","",DATE(YEAR(A159),MONTH(A159),1))</f>
        <v/>
      </c>
    </row>
    <row r="160" customFormat="false" ht="15" hidden="false" customHeight="false" outlineLevel="0" collapsed="false">
      <c r="A160" s="21"/>
      <c r="B160" s="21"/>
      <c r="C160" s="20"/>
      <c r="D160" s="20"/>
      <c r="E160" s="20"/>
      <c r="F160" s="28"/>
      <c r="G160" s="28"/>
      <c r="H160" s="28"/>
      <c r="I160" s="25" t="str">
        <f aca="false">IF(OR(A160="",B160=""),"",MAX(1,B160-A160))</f>
        <v/>
      </c>
      <c r="J160" s="26" t="str">
        <f aca="false">IF(AND(F160="",G160=""),"",IF(G160&lt;&gt;"",IF(F160="",0,F160-G160),F160*IFERROR(INDEX(Paramètres!$B$6:$B$10,MATCH(D160,Paramètres!$A$6:$A$10,0)),0)))</f>
        <v/>
      </c>
      <c r="K160" s="26" t="str">
        <f aca="false">IF(AND(F160="",G160=""),"",IF(G160&lt;&gt;"",G160,F160-J160)+N(H160))</f>
        <v/>
      </c>
      <c r="L160" s="27" t="str">
        <f aca="false">IF(A160="","",DATE(YEAR(A160),MONTH(A160),1))</f>
        <v/>
      </c>
    </row>
    <row r="161" customFormat="false" ht="15" hidden="false" customHeight="false" outlineLevel="0" collapsed="false">
      <c r="A161" s="21"/>
      <c r="B161" s="21"/>
      <c r="C161" s="20"/>
      <c r="D161" s="20"/>
      <c r="E161" s="20"/>
      <c r="F161" s="28"/>
      <c r="G161" s="28"/>
      <c r="H161" s="28"/>
      <c r="I161" s="25" t="str">
        <f aca="false">IF(OR(A161="",B161=""),"",MAX(1,B161-A161))</f>
        <v/>
      </c>
      <c r="J161" s="26" t="str">
        <f aca="false">IF(AND(F161="",G161=""),"",IF(G161&lt;&gt;"",IF(F161="",0,F161-G161),F161*IFERROR(INDEX(Paramètres!$B$6:$B$10,MATCH(D161,Paramètres!$A$6:$A$10,0)),0)))</f>
        <v/>
      </c>
      <c r="K161" s="26" t="str">
        <f aca="false">IF(AND(F161="",G161=""),"",IF(G161&lt;&gt;"",G161,F161-J161)+N(H161))</f>
        <v/>
      </c>
      <c r="L161" s="27" t="str">
        <f aca="false">IF(A161="","",DATE(YEAR(A161),MONTH(A161),1))</f>
        <v/>
      </c>
    </row>
    <row r="162" customFormat="false" ht="15" hidden="false" customHeight="false" outlineLevel="0" collapsed="false">
      <c r="A162" s="21"/>
      <c r="B162" s="21"/>
      <c r="C162" s="20"/>
      <c r="D162" s="20"/>
      <c r="E162" s="20"/>
      <c r="F162" s="28"/>
      <c r="G162" s="28"/>
      <c r="H162" s="28"/>
      <c r="I162" s="25" t="str">
        <f aca="false">IF(OR(A162="",B162=""),"",MAX(1,B162-A162))</f>
        <v/>
      </c>
      <c r="J162" s="26" t="str">
        <f aca="false">IF(AND(F162="",G162=""),"",IF(G162&lt;&gt;"",IF(F162="",0,F162-G162),F162*IFERROR(INDEX(Paramètres!$B$6:$B$10,MATCH(D162,Paramètres!$A$6:$A$10,0)),0)))</f>
        <v/>
      </c>
      <c r="K162" s="26" t="str">
        <f aca="false">IF(AND(F162="",G162=""),"",IF(G162&lt;&gt;"",G162,F162-J162)+N(H162))</f>
        <v/>
      </c>
      <c r="L162" s="27" t="str">
        <f aca="false">IF(A162="","",DATE(YEAR(A162),MONTH(A162),1))</f>
        <v/>
      </c>
    </row>
    <row r="163" customFormat="false" ht="15" hidden="false" customHeight="false" outlineLevel="0" collapsed="false">
      <c r="A163" s="21"/>
      <c r="B163" s="21"/>
      <c r="C163" s="20"/>
      <c r="D163" s="20"/>
      <c r="E163" s="20"/>
      <c r="F163" s="28"/>
      <c r="G163" s="28"/>
      <c r="H163" s="28"/>
      <c r="I163" s="25" t="str">
        <f aca="false">IF(OR(A163="",B163=""),"",MAX(1,B163-A163))</f>
        <v/>
      </c>
      <c r="J163" s="26" t="str">
        <f aca="false">IF(AND(F163="",G163=""),"",IF(G163&lt;&gt;"",IF(F163="",0,F163-G163),F163*IFERROR(INDEX(Paramètres!$B$6:$B$10,MATCH(D163,Paramètres!$A$6:$A$10,0)),0)))</f>
        <v/>
      </c>
      <c r="K163" s="26" t="str">
        <f aca="false">IF(AND(F163="",G163=""),"",IF(G163&lt;&gt;"",G163,F163-J163)+N(H163))</f>
        <v/>
      </c>
      <c r="L163" s="27" t="str">
        <f aca="false">IF(A163="","",DATE(YEAR(A163),MONTH(A163),1))</f>
        <v/>
      </c>
    </row>
    <row r="164" customFormat="false" ht="15" hidden="false" customHeight="false" outlineLevel="0" collapsed="false">
      <c r="A164" s="21"/>
      <c r="B164" s="21"/>
      <c r="C164" s="20"/>
      <c r="D164" s="20"/>
      <c r="E164" s="20"/>
      <c r="F164" s="28"/>
      <c r="G164" s="28"/>
      <c r="H164" s="28"/>
      <c r="I164" s="25" t="str">
        <f aca="false">IF(OR(A164="",B164=""),"",MAX(1,B164-A164))</f>
        <v/>
      </c>
      <c r="J164" s="26" t="str">
        <f aca="false">IF(AND(F164="",G164=""),"",IF(G164&lt;&gt;"",IF(F164="",0,F164-G164),F164*IFERROR(INDEX(Paramètres!$B$6:$B$10,MATCH(D164,Paramètres!$A$6:$A$10,0)),0)))</f>
        <v/>
      </c>
      <c r="K164" s="26" t="str">
        <f aca="false">IF(AND(F164="",G164=""),"",IF(G164&lt;&gt;"",G164,F164-J164)+N(H164))</f>
        <v/>
      </c>
      <c r="L164" s="27" t="str">
        <f aca="false">IF(A164="","",DATE(YEAR(A164),MONTH(A164),1))</f>
        <v/>
      </c>
    </row>
    <row r="165" customFormat="false" ht="15" hidden="false" customHeight="false" outlineLevel="0" collapsed="false">
      <c r="A165" s="21"/>
      <c r="B165" s="21"/>
      <c r="C165" s="20"/>
      <c r="D165" s="20"/>
      <c r="E165" s="20"/>
      <c r="F165" s="28"/>
      <c r="G165" s="28"/>
      <c r="H165" s="28"/>
      <c r="I165" s="25" t="str">
        <f aca="false">IF(OR(A165="",B165=""),"",MAX(1,B165-A165))</f>
        <v/>
      </c>
      <c r="J165" s="26" t="str">
        <f aca="false">IF(AND(F165="",G165=""),"",IF(G165&lt;&gt;"",IF(F165="",0,F165-G165),F165*IFERROR(INDEX(Paramètres!$B$6:$B$10,MATCH(D165,Paramètres!$A$6:$A$10,0)),0)))</f>
        <v/>
      </c>
      <c r="K165" s="26" t="str">
        <f aca="false">IF(AND(F165="",G165=""),"",IF(G165&lt;&gt;"",G165,F165-J165)+N(H165))</f>
        <v/>
      </c>
      <c r="L165" s="27" t="str">
        <f aca="false">IF(A165="","",DATE(YEAR(A165),MONTH(A165),1))</f>
        <v/>
      </c>
    </row>
    <row r="166" customFormat="false" ht="15" hidden="false" customHeight="false" outlineLevel="0" collapsed="false">
      <c r="A166" s="21"/>
      <c r="B166" s="21"/>
      <c r="C166" s="20"/>
      <c r="D166" s="20"/>
      <c r="E166" s="20"/>
      <c r="F166" s="28"/>
      <c r="G166" s="28"/>
      <c r="H166" s="28"/>
      <c r="I166" s="25" t="str">
        <f aca="false">IF(OR(A166="",B166=""),"",MAX(1,B166-A166))</f>
        <v/>
      </c>
      <c r="J166" s="26" t="str">
        <f aca="false">IF(AND(F166="",G166=""),"",IF(G166&lt;&gt;"",IF(F166="",0,F166-G166),F166*IFERROR(INDEX(Paramètres!$B$6:$B$10,MATCH(D166,Paramètres!$A$6:$A$10,0)),0)))</f>
        <v/>
      </c>
      <c r="K166" s="26" t="str">
        <f aca="false">IF(AND(F166="",G166=""),"",IF(G166&lt;&gt;"",G166,F166-J166)+N(H166))</f>
        <v/>
      </c>
      <c r="L166" s="27" t="str">
        <f aca="false">IF(A166="","",DATE(YEAR(A166),MONTH(A166),1))</f>
        <v/>
      </c>
    </row>
    <row r="167" customFormat="false" ht="15" hidden="false" customHeight="false" outlineLevel="0" collapsed="false">
      <c r="A167" s="21"/>
      <c r="B167" s="21"/>
      <c r="C167" s="20"/>
      <c r="D167" s="20"/>
      <c r="E167" s="20"/>
      <c r="F167" s="28"/>
      <c r="G167" s="28"/>
      <c r="H167" s="28"/>
      <c r="I167" s="25" t="str">
        <f aca="false">IF(OR(A167="",B167=""),"",MAX(1,B167-A167))</f>
        <v/>
      </c>
      <c r="J167" s="26" t="str">
        <f aca="false">IF(AND(F167="",G167=""),"",IF(G167&lt;&gt;"",IF(F167="",0,F167-G167),F167*IFERROR(INDEX(Paramètres!$B$6:$B$10,MATCH(D167,Paramètres!$A$6:$A$10,0)),0)))</f>
        <v/>
      </c>
      <c r="K167" s="26" t="str">
        <f aca="false">IF(AND(F167="",G167=""),"",IF(G167&lt;&gt;"",G167,F167-J167)+N(H167))</f>
        <v/>
      </c>
      <c r="L167" s="27" t="str">
        <f aca="false">IF(A167="","",DATE(YEAR(A167),MONTH(A167),1))</f>
        <v/>
      </c>
    </row>
    <row r="168" customFormat="false" ht="15" hidden="false" customHeight="false" outlineLevel="0" collapsed="false">
      <c r="A168" s="21"/>
      <c r="B168" s="21"/>
      <c r="C168" s="20"/>
      <c r="D168" s="20"/>
      <c r="E168" s="20"/>
      <c r="F168" s="28"/>
      <c r="G168" s="28"/>
      <c r="H168" s="28"/>
      <c r="I168" s="25" t="str">
        <f aca="false">IF(OR(A168="",B168=""),"",MAX(1,B168-A168))</f>
        <v/>
      </c>
      <c r="J168" s="26" t="str">
        <f aca="false">IF(AND(F168="",G168=""),"",IF(G168&lt;&gt;"",IF(F168="",0,F168-G168),F168*IFERROR(INDEX(Paramètres!$B$6:$B$10,MATCH(D168,Paramètres!$A$6:$A$10,0)),0)))</f>
        <v/>
      </c>
      <c r="K168" s="26" t="str">
        <f aca="false">IF(AND(F168="",G168=""),"",IF(G168&lt;&gt;"",G168,F168-J168)+N(H168))</f>
        <v/>
      </c>
      <c r="L168" s="27" t="str">
        <f aca="false">IF(A168="","",DATE(YEAR(A168),MONTH(A168),1))</f>
        <v/>
      </c>
    </row>
    <row r="169" customFormat="false" ht="15" hidden="false" customHeight="false" outlineLevel="0" collapsed="false">
      <c r="A169" s="21"/>
      <c r="B169" s="21"/>
      <c r="C169" s="20"/>
      <c r="D169" s="20"/>
      <c r="E169" s="20"/>
      <c r="F169" s="28"/>
      <c r="G169" s="28"/>
      <c r="H169" s="28"/>
      <c r="I169" s="25" t="str">
        <f aca="false">IF(OR(A169="",B169=""),"",MAX(1,B169-A169))</f>
        <v/>
      </c>
      <c r="J169" s="26" t="str">
        <f aca="false">IF(AND(F169="",G169=""),"",IF(G169&lt;&gt;"",IF(F169="",0,F169-G169),F169*IFERROR(INDEX(Paramètres!$B$6:$B$10,MATCH(D169,Paramètres!$A$6:$A$10,0)),0)))</f>
        <v/>
      </c>
      <c r="K169" s="26" t="str">
        <f aca="false">IF(AND(F169="",G169=""),"",IF(G169&lt;&gt;"",G169,F169-J169)+N(H169))</f>
        <v/>
      </c>
      <c r="L169" s="27" t="str">
        <f aca="false">IF(A169="","",DATE(YEAR(A169),MONTH(A169),1))</f>
        <v/>
      </c>
    </row>
    <row r="170" customFormat="false" ht="15" hidden="false" customHeight="false" outlineLevel="0" collapsed="false">
      <c r="A170" s="21"/>
      <c r="B170" s="21"/>
      <c r="C170" s="20"/>
      <c r="D170" s="20"/>
      <c r="E170" s="20"/>
      <c r="F170" s="28"/>
      <c r="G170" s="28"/>
      <c r="H170" s="28"/>
      <c r="I170" s="25" t="str">
        <f aca="false">IF(OR(A170="",B170=""),"",MAX(1,B170-A170))</f>
        <v/>
      </c>
      <c r="J170" s="26" t="str">
        <f aca="false">IF(AND(F170="",G170=""),"",IF(G170&lt;&gt;"",IF(F170="",0,F170-G170),F170*IFERROR(INDEX(Paramètres!$B$6:$B$10,MATCH(D170,Paramètres!$A$6:$A$10,0)),0)))</f>
        <v/>
      </c>
      <c r="K170" s="26" t="str">
        <f aca="false">IF(AND(F170="",G170=""),"",IF(G170&lt;&gt;"",G170,F170-J170)+N(H170))</f>
        <v/>
      </c>
      <c r="L170" s="27" t="str">
        <f aca="false">IF(A170="","",DATE(YEAR(A170),MONTH(A170),1))</f>
        <v/>
      </c>
    </row>
    <row r="171" customFormat="false" ht="15" hidden="false" customHeight="false" outlineLevel="0" collapsed="false">
      <c r="A171" s="21"/>
      <c r="B171" s="21"/>
      <c r="C171" s="20"/>
      <c r="D171" s="20"/>
      <c r="E171" s="20"/>
      <c r="F171" s="28"/>
      <c r="G171" s="28"/>
      <c r="H171" s="28"/>
      <c r="I171" s="25" t="str">
        <f aca="false">IF(OR(A171="",B171=""),"",MAX(1,B171-A171))</f>
        <v/>
      </c>
      <c r="J171" s="26" t="str">
        <f aca="false">IF(AND(F171="",G171=""),"",IF(G171&lt;&gt;"",IF(F171="",0,F171-G171),F171*IFERROR(INDEX(Paramètres!$B$6:$B$10,MATCH(D171,Paramètres!$A$6:$A$10,0)),0)))</f>
        <v/>
      </c>
      <c r="K171" s="26" t="str">
        <f aca="false">IF(AND(F171="",G171=""),"",IF(G171&lt;&gt;"",G171,F171-J171)+N(H171))</f>
        <v/>
      </c>
      <c r="L171" s="27" t="str">
        <f aca="false">IF(A171="","",DATE(YEAR(A171),MONTH(A171),1))</f>
        <v/>
      </c>
    </row>
    <row r="172" customFormat="false" ht="15" hidden="false" customHeight="false" outlineLevel="0" collapsed="false">
      <c r="A172" s="21"/>
      <c r="B172" s="21"/>
      <c r="C172" s="20"/>
      <c r="D172" s="20"/>
      <c r="E172" s="20"/>
      <c r="F172" s="28"/>
      <c r="G172" s="28"/>
      <c r="H172" s="28"/>
      <c r="I172" s="25" t="str">
        <f aca="false">IF(OR(A172="",B172=""),"",MAX(1,B172-A172))</f>
        <v/>
      </c>
      <c r="J172" s="26" t="str">
        <f aca="false">IF(AND(F172="",G172=""),"",IF(G172&lt;&gt;"",IF(F172="",0,F172-G172),F172*IFERROR(INDEX(Paramètres!$B$6:$B$10,MATCH(D172,Paramètres!$A$6:$A$10,0)),0)))</f>
        <v/>
      </c>
      <c r="K172" s="26" t="str">
        <f aca="false">IF(AND(F172="",G172=""),"",IF(G172&lt;&gt;"",G172,F172-J172)+N(H172))</f>
        <v/>
      </c>
      <c r="L172" s="27" t="str">
        <f aca="false">IF(A172="","",DATE(YEAR(A172),MONTH(A172),1))</f>
        <v/>
      </c>
    </row>
    <row r="173" customFormat="false" ht="15" hidden="false" customHeight="false" outlineLevel="0" collapsed="false">
      <c r="A173" s="21"/>
      <c r="B173" s="21"/>
      <c r="C173" s="20"/>
      <c r="D173" s="20"/>
      <c r="E173" s="20"/>
      <c r="F173" s="28"/>
      <c r="G173" s="28"/>
      <c r="H173" s="28"/>
      <c r="I173" s="25" t="str">
        <f aca="false">IF(OR(A173="",B173=""),"",MAX(1,B173-A173))</f>
        <v/>
      </c>
      <c r="J173" s="26" t="str">
        <f aca="false">IF(AND(F173="",G173=""),"",IF(G173&lt;&gt;"",IF(F173="",0,F173-G173),F173*IFERROR(INDEX(Paramètres!$B$6:$B$10,MATCH(D173,Paramètres!$A$6:$A$10,0)),0)))</f>
        <v/>
      </c>
      <c r="K173" s="26" t="str">
        <f aca="false">IF(AND(F173="",G173=""),"",IF(G173&lt;&gt;"",G173,F173-J173)+N(H173))</f>
        <v/>
      </c>
      <c r="L173" s="27" t="str">
        <f aca="false">IF(A173="","",DATE(YEAR(A173),MONTH(A173),1))</f>
        <v/>
      </c>
    </row>
    <row r="174" customFormat="false" ht="15" hidden="false" customHeight="false" outlineLevel="0" collapsed="false">
      <c r="A174" s="21"/>
      <c r="B174" s="21"/>
      <c r="C174" s="20"/>
      <c r="D174" s="20"/>
      <c r="E174" s="20"/>
      <c r="F174" s="28"/>
      <c r="G174" s="28"/>
      <c r="H174" s="28"/>
      <c r="I174" s="25" t="str">
        <f aca="false">IF(OR(A174="",B174=""),"",MAX(1,B174-A174))</f>
        <v/>
      </c>
      <c r="J174" s="26" t="str">
        <f aca="false">IF(AND(F174="",G174=""),"",IF(G174&lt;&gt;"",IF(F174="",0,F174-G174),F174*IFERROR(INDEX(Paramètres!$B$6:$B$10,MATCH(D174,Paramètres!$A$6:$A$10,0)),0)))</f>
        <v/>
      </c>
      <c r="K174" s="26" t="str">
        <f aca="false">IF(AND(F174="",G174=""),"",IF(G174&lt;&gt;"",G174,F174-J174)+N(H174))</f>
        <v/>
      </c>
      <c r="L174" s="27" t="str">
        <f aca="false">IF(A174="","",DATE(YEAR(A174),MONTH(A174),1))</f>
        <v/>
      </c>
    </row>
    <row r="175" customFormat="false" ht="15" hidden="false" customHeight="false" outlineLevel="0" collapsed="false">
      <c r="A175" s="21"/>
      <c r="B175" s="21"/>
      <c r="C175" s="20"/>
      <c r="D175" s="20"/>
      <c r="E175" s="20"/>
      <c r="F175" s="28"/>
      <c r="G175" s="28"/>
      <c r="H175" s="28"/>
      <c r="I175" s="25" t="str">
        <f aca="false">IF(OR(A175="",B175=""),"",MAX(1,B175-A175))</f>
        <v/>
      </c>
      <c r="J175" s="26" t="str">
        <f aca="false">IF(AND(F175="",G175=""),"",IF(G175&lt;&gt;"",IF(F175="",0,F175-G175),F175*IFERROR(INDEX(Paramètres!$B$6:$B$10,MATCH(D175,Paramètres!$A$6:$A$10,0)),0)))</f>
        <v/>
      </c>
      <c r="K175" s="26" t="str">
        <f aca="false">IF(AND(F175="",G175=""),"",IF(G175&lt;&gt;"",G175,F175-J175)+N(H175))</f>
        <v/>
      </c>
      <c r="L175" s="27" t="str">
        <f aca="false">IF(A175="","",DATE(YEAR(A175),MONTH(A175),1))</f>
        <v/>
      </c>
    </row>
    <row r="176" customFormat="false" ht="15" hidden="false" customHeight="false" outlineLevel="0" collapsed="false">
      <c r="A176" s="21"/>
      <c r="B176" s="21"/>
      <c r="C176" s="20"/>
      <c r="D176" s="20"/>
      <c r="E176" s="20"/>
      <c r="F176" s="28"/>
      <c r="G176" s="28"/>
      <c r="H176" s="28"/>
      <c r="I176" s="25" t="str">
        <f aca="false">IF(OR(A176="",B176=""),"",MAX(1,B176-A176))</f>
        <v/>
      </c>
      <c r="J176" s="26" t="str">
        <f aca="false">IF(AND(F176="",G176=""),"",IF(G176&lt;&gt;"",IF(F176="",0,F176-G176),F176*IFERROR(INDEX(Paramètres!$B$6:$B$10,MATCH(D176,Paramètres!$A$6:$A$10,0)),0)))</f>
        <v/>
      </c>
      <c r="K176" s="26" t="str">
        <f aca="false">IF(AND(F176="",G176=""),"",IF(G176&lt;&gt;"",G176,F176-J176)+N(H176))</f>
        <v/>
      </c>
      <c r="L176" s="27" t="str">
        <f aca="false">IF(A176="","",DATE(YEAR(A176),MONTH(A176),1))</f>
        <v/>
      </c>
    </row>
    <row r="177" customFormat="false" ht="15" hidden="false" customHeight="false" outlineLevel="0" collapsed="false">
      <c r="A177" s="21"/>
      <c r="B177" s="21"/>
      <c r="C177" s="20"/>
      <c r="D177" s="20"/>
      <c r="E177" s="20"/>
      <c r="F177" s="28"/>
      <c r="G177" s="28"/>
      <c r="H177" s="28"/>
      <c r="I177" s="25" t="str">
        <f aca="false">IF(OR(A177="",B177=""),"",MAX(1,B177-A177))</f>
        <v/>
      </c>
      <c r="J177" s="26" t="str">
        <f aca="false">IF(AND(F177="",G177=""),"",IF(G177&lt;&gt;"",IF(F177="",0,F177-G177),F177*IFERROR(INDEX(Paramètres!$B$6:$B$10,MATCH(D177,Paramètres!$A$6:$A$10,0)),0)))</f>
        <v/>
      </c>
      <c r="K177" s="26" t="str">
        <f aca="false">IF(AND(F177="",G177=""),"",IF(G177&lt;&gt;"",G177,F177-J177)+N(H177))</f>
        <v/>
      </c>
      <c r="L177" s="27" t="str">
        <f aca="false">IF(A177="","",DATE(YEAR(A177),MONTH(A177),1))</f>
        <v/>
      </c>
    </row>
    <row r="178" customFormat="false" ht="15" hidden="false" customHeight="false" outlineLevel="0" collapsed="false">
      <c r="A178" s="21"/>
      <c r="B178" s="21"/>
      <c r="C178" s="20"/>
      <c r="D178" s="20"/>
      <c r="E178" s="20"/>
      <c r="F178" s="28"/>
      <c r="G178" s="28"/>
      <c r="H178" s="28"/>
      <c r="I178" s="25" t="str">
        <f aca="false">IF(OR(A178="",B178=""),"",MAX(1,B178-A178))</f>
        <v/>
      </c>
      <c r="J178" s="26" t="str">
        <f aca="false">IF(AND(F178="",G178=""),"",IF(G178&lt;&gt;"",IF(F178="",0,F178-G178),F178*IFERROR(INDEX(Paramètres!$B$6:$B$10,MATCH(D178,Paramètres!$A$6:$A$10,0)),0)))</f>
        <v/>
      </c>
      <c r="K178" s="26" t="str">
        <f aca="false">IF(AND(F178="",G178=""),"",IF(G178&lt;&gt;"",G178,F178-J178)+N(H178))</f>
        <v/>
      </c>
      <c r="L178" s="27" t="str">
        <f aca="false">IF(A178="","",DATE(YEAR(A178),MONTH(A178),1))</f>
        <v/>
      </c>
    </row>
    <row r="179" customFormat="false" ht="15" hidden="false" customHeight="false" outlineLevel="0" collapsed="false">
      <c r="A179" s="21"/>
      <c r="B179" s="21"/>
      <c r="C179" s="20"/>
      <c r="D179" s="20"/>
      <c r="E179" s="20"/>
      <c r="F179" s="28"/>
      <c r="G179" s="28"/>
      <c r="H179" s="28"/>
      <c r="I179" s="25" t="str">
        <f aca="false">IF(OR(A179="",B179=""),"",MAX(1,B179-A179))</f>
        <v/>
      </c>
      <c r="J179" s="26" t="str">
        <f aca="false">IF(AND(F179="",G179=""),"",IF(G179&lt;&gt;"",IF(F179="",0,F179-G179),F179*IFERROR(INDEX(Paramètres!$B$6:$B$10,MATCH(D179,Paramètres!$A$6:$A$10,0)),0)))</f>
        <v/>
      </c>
      <c r="K179" s="26" t="str">
        <f aca="false">IF(AND(F179="",G179=""),"",IF(G179&lt;&gt;"",G179,F179-J179)+N(H179))</f>
        <v/>
      </c>
      <c r="L179" s="27" t="str">
        <f aca="false">IF(A179="","",DATE(YEAR(A179),MONTH(A179),1))</f>
        <v/>
      </c>
    </row>
    <row r="180" customFormat="false" ht="15" hidden="false" customHeight="false" outlineLevel="0" collapsed="false">
      <c r="A180" s="21"/>
      <c r="B180" s="21"/>
      <c r="C180" s="20"/>
      <c r="D180" s="20"/>
      <c r="E180" s="20"/>
      <c r="F180" s="28"/>
      <c r="G180" s="28"/>
      <c r="H180" s="28"/>
      <c r="I180" s="25" t="str">
        <f aca="false">IF(OR(A180="",B180=""),"",MAX(1,B180-A180))</f>
        <v/>
      </c>
      <c r="J180" s="26" t="str">
        <f aca="false">IF(AND(F180="",G180=""),"",IF(G180&lt;&gt;"",IF(F180="",0,F180-G180),F180*IFERROR(INDEX(Paramètres!$B$6:$B$10,MATCH(D180,Paramètres!$A$6:$A$10,0)),0)))</f>
        <v/>
      </c>
      <c r="K180" s="26" t="str">
        <f aca="false">IF(AND(F180="",G180=""),"",IF(G180&lt;&gt;"",G180,F180-J180)+N(H180))</f>
        <v/>
      </c>
      <c r="L180" s="27" t="str">
        <f aca="false">IF(A180="","",DATE(YEAR(A180),MONTH(A180),1))</f>
        <v/>
      </c>
    </row>
    <row r="181" customFormat="false" ht="15" hidden="false" customHeight="false" outlineLevel="0" collapsed="false">
      <c r="A181" s="21"/>
      <c r="B181" s="21"/>
      <c r="C181" s="20"/>
      <c r="D181" s="20"/>
      <c r="E181" s="20"/>
      <c r="F181" s="28"/>
      <c r="G181" s="28"/>
      <c r="H181" s="28"/>
      <c r="I181" s="25" t="str">
        <f aca="false">IF(OR(A181="",B181=""),"",MAX(1,B181-A181))</f>
        <v/>
      </c>
      <c r="J181" s="26" t="str">
        <f aca="false">IF(AND(F181="",G181=""),"",IF(G181&lt;&gt;"",IF(F181="",0,F181-G181),F181*IFERROR(INDEX(Paramètres!$B$6:$B$10,MATCH(D181,Paramètres!$A$6:$A$10,0)),0)))</f>
        <v/>
      </c>
      <c r="K181" s="26" t="str">
        <f aca="false">IF(AND(F181="",G181=""),"",IF(G181&lt;&gt;"",G181,F181-J181)+N(H181))</f>
        <v/>
      </c>
      <c r="L181" s="27" t="str">
        <f aca="false">IF(A181="","",DATE(YEAR(A181),MONTH(A181),1))</f>
        <v/>
      </c>
    </row>
    <row r="182" customFormat="false" ht="15" hidden="false" customHeight="false" outlineLevel="0" collapsed="false">
      <c r="A182" s="21"/>
      <c r="B182" s="21"/>
      <c r="C182" s="20"/>
      <c r="D182" s="20"/>
      <c r="E182" s="20"/>
      <c r="F182" s="28"/>
      <c r="G182" s="28"/>
      <c r="H182" s="28"/>
      <c r="I182" s="25" t="str">
        <f aca="false">IF(OR(A182="",B182=""),"",MAX(1,B182-A182))</f>
        <v/>
      </c>
      <c r="J182" s="26" t="str">
        <f aca="false">IF(AND(F182="",G182=""),"",IF(G182&lt;&gt;"",IF(F182="",0,F182-G182),F182*IFERROR(INDEX(Paramètres!$B$6:$B$10,MATCH(D182,Paramètres!$A$6:$A$10,0)),0)))</f>
        <v/>
      </c>
      <c r="K182" s="26" t="str">
        <f aca="false">IF(AND(F182="",G182=""),"",IF(G182&lt;&gt;"",G182,F182-J182)+N(H182))</f>
        <v/>
      </c>
      <c r="L182" s="27" t="str">
        <f aca="false">IF(A182="","",DATE(YEAR(A182),MONTH(A182),1))</f>
        <v/>
      </c>
    </row>
    <row r="183" customFormat="false" ht="15" hidden="false" customHeight="false" outlineLevel="0" collapsed="false">
      <c r="A183" s="21"/>
      <c r="B183" s="21"/>
      <c r="C183" s="20"/>
      <c r="D183" s="20"/>
      <c r="E183" s="20"/>
      <c r="F183" s="28"/>
      <c r="G183" s="28"/>
      <c r="H183" s="28"/>
      <c r="I183" s="25" t="str">
        <f aca="false">IF(OR(A183="",B183=""),"",MAX(1,B183-A183))</f>
        <v/>
      </c>
      <c r="J183" s="26" t="str">
        <f aca="false">IF(AND(F183="",G183=""),"",IF(G183&lt;&gt;"",IF(F183="",0,F183-G183),F183*IFERROR(INDEX(Paramètres!$B$6:$B$10,MATCH(D183,Paramètres!$A$6:$A$10,0)),0)))</f>
        <v/>
      </c>
      <c r="K183" s="26" t="str">
        <f aca="false">IF(AND(F183="",G183=""),"",IF(G183&lt;&gt;"",G183,F183-J183)+N(H183))</f>
        <v/>
      </c>
      <c r="L183" s="27" t="str">
        <f aca="false">IF(A183="","",DATE(YEAR(A183),MONTH(A183),1))</f>
        <v/>
      </c>
    </row>
    <row r="184" customFormat="false" ht="15" hidden="false" customHeight="false" outlineLevel="0" collapsed="false">
      <c r="A184" s="21"/>
      <c r="B184" s="21"/>
      <c r="C184" s="20"/>
      <c r="D184" s="20"/>
      <c r="E184" s="20"/>
      <c r="F184" s="28"/>
      <c r="G184" s="28"/>
      <c r="H184" s="28"/>
      <c r="I184" s="25" t="str">
        <f aca="false">IF(OR(A184="",B184=""),"",MAX(1,B184-A184))</f>
        <v/>
      </c>
      <c r="J184" s="26" t="str">
        <f aca="false">IF(AND(F184="",G184=""),"",IF(G184&lt;&gt;"",IF(F184="",0,F184-G184),F184*IFERROR(INDEX(Paramètres!$B$6:$B$10,MATCH(D184,Paramètres!$A$6:$A$10,0)),0)))</f>
        <v/>
      </c>
      <c r="K184" s="26" t="str">
        <f aca="false">IF(AND(F184="",G184=""),"",IF(G184&lt;&gt;"",G184,F184-J184)+N(H184))</f>
        <v/>
      </c>
      <c r="L184" s="27" t="str">
        <f aca="false">IF(A184="","",DATE(YEAR(A184),MONTH(A184),1))</f>
        <v/>
      </c>
    </row>
    <row r="185" customFormat="false" ht="15" hidden="false" customHeight="false" outlineLevel="0" collapsed="false">
      <c r="A185" s="21"/>
      <c r="B185" s="21"/>
      <c r="C185" s="20"/>
      <c r="D185" s="20"/>
      <c r="E185" s="20"/>
      <c r="F185" s="28"/>
      <c r="G185" s="28"/>
      <c r="H185" s="28"/>
      <c r="I185" s="25" t="str">
        <f aca="false">IF(OR(A185="",B185=""),"",MAX(1,B185-A185))</f>
        <v/>
      </c>
      <c r="J185" s="26" t="str">
        <f aca="false">IF(AND(F185="",G185=""),"",IF(G185&lt;&gt;"",IF(F185="",0,F185-G185),F185*IFERROR(INDEX(Paramètres!$B$6:$B$10,MATCH(D185,Paramètres!$A$6:$A$10,0)),0)))</f>
        <v/>
      </c>
      <c r="K185" s="26" t="str">
        <f aca="false">IF(AND(F185="",G185=""),"",IF(G185&lt;&gt;"",G185,F185-J185)+N(H185))</f>
        <v/>
      </c>
      <c r="L185" s="27" t="str">
        <f aca="false">IF(A185="","",DATE(YEAR(A185),MONTH(A185),1))</f>
        <v/>
      </c>
    </row>
    <row r="186" customFormat="false" ht="15" hidden="false" customHeight="false" outlineLevel="0" collapsed="false">
      <c r="A186" s="21"/>
      <c r="B186" s="21"/>
      <c r="C186" s="20"/>
      <c r="D186" s="20"/>
      <c r="E186" s="20"/>
      <c r="F186" s="28"/>
      <c r="G186" s="28"/>
      <c r="H186" s="28"/>
      <c r="I186" s="25" t="str">
        <f aca="false">IF(OR(A186="",B186=""),"",MAX(1,B186-A186))</f>
        <v/>
      </c>
      <c r="J186" s="26" t="str">
        <f aca="false">IF(AND(F186="",G186=""),"",IF(G186&lt;&gt;"",IF(F186="",0,F186-G186),F186*IFERROR(INDEX(Paramètres!$B$6:$B$10,MATCH(D186,Paramètres!$A$6:$A$10,0)),0)))</f>
        <v/>
      </c>
      <c r="K186" s="26" t="str">
        <f aca="false">IF(AND(F186="",G186=""),"",IF(G186&lt;&gt;"",G186,F186-J186)+N(H186))</f>
        <v/>
      </c>
      <c r="L186" s="27" t="str">
        <f aca="false">IF(A186="","",DATE(YEAR(A186),MONTH(A186),1))</f>
        <v/>
      </c>
    </row>
    <row r="187" customFormat="false" ht="15" hidden="false" customHeight="false" outlineLevel="0" collapsed="false">
      <c r="A187" s="21"/>
      <c r="B187" s="21"/>
      <c r="C187" s="20"/>
      <c r="D187" s="20"/>
      <c r="E187" s="20"/>
      <c r="F187" s="28"/>
      <c r="G187" s="28"/>
      <c r="H187" s="28"/>
      <c r="I187" s="25" t="str">
        <f aca="false">IF(OR(A187="",B187=""),"",MAX(1,B187-A187))</f>
        <v/>
      </c>
      <c r="J187" s="26" t="str">
        <f aca="false">IF(AND(F187="",G187=""),"",IF(G187&lt;&gt;"",IF(F187="",0,F187-G187),F187*IFERROR(INDEX(Paramètres!$B$6:$B$10,MATCH(D187,Paramètres!$A$6:$A$10,0)),0)))</f>
        <v/>
      </c>
      <c r="K187" s="26" t="str">
        <f aca="false">IF(AND(F187="",G187=""),"",IF(G187&lt;&gt;"",G187,F187-J187)+N(H187))</f>
        <v/>
      </c>
      <c r="L187" s="27" t="str">
        <f aca="false">IF(A187="","",DATE(YEAR(A187),MONTH(A187),1))</f>
        <v/>
      </c>
    </row>
    <row r="188" customFormat="false" ht="15" hidden="false" customHeight="false" outlineLevel="0" collapsed="false">
      <c r="A188" s="21"/>
      <c r="B188" s="21"/>
      <c r="C188" s="20"/>
      <c r="D188" s="20"/>
      <c r="E188" s="20"/>
      <c r="F188" s="28"/>
      <c r="G188" s="28"/>
      <c r="H188" s="28"/>
      <c r="I188" s="25" t="str">
        <f aca="false">IF(OR(A188="",B188=""),"",MAX(1,B188-A188))</f>
        <v/>
      </c>
      <c r="J188" s="26" t="str">
        <f aca="false">IF(AND(F188="",G188=""),"",IF(G188&lt;&gt;"",IF(F188="",0,F188-G188),F188*IFERROR(INDEX(Paramètres!$B$6:$B$10,MATCH(D188,Paramètres!$A$6:$A$10,0)),0)))</f>
        <v/>
      </c>
      <c r="K188" s="26" t="str">
        <f aca="false">IF(AND(F188="",G188=""),"",IF(G188&lt;&gt;"",G188,F188-J188)+N(H188))</f>
        <v/>
      </c>
      <c r="L188" s="27" t="str">
        <f aca="false">IF(A188="","",DATE(YEAR(A188),MONTH(A188),1))</f>
        <v/>
      </c>
    </row>
    <row r="189" customFormat="false" ht="15" hidden="false" customHeight="false" outlineLevel="0" collapsed="false">
      <c r="A189" s="21"/>
      <c r="B189" s="21"/>
      <c r="C189" s="20"/>
      <c r="D189" s="20"/>
      <c r="E189" s="20"/>
      <c r="F189" s="28"/>
      <c r="G189" s="28"/>
      <c r="H189" s="28"/>
      <c r="I189" s="25" t="str">
        <f aca="false">IF(OR(A189="",B189=""),"",MAX(1,B189-A189))</f>
        <v/>
      </c>
      <c r="J189" s="26" t="str">
        <f aca="false">IF(AND(F189="",G189=""),"",IF(G189&lt;&gt;"",IF(F189="",0,F189-G189),F189*IFERROR(INDEX(Paramètres!$B$6:$B$10,MATCH(D189,Paramètres!$A$6:$A$10,0)),0)))</f>
        <v/>
      </c>
      <c r="K189" s="26" t="str">
        <f aca="false">IF(AND(F189="",G189=""),"",IF(G189&lt;&gt;"",G189,F189-J189)+N(H189))</f>
        <v/>
      </c>
      <c r="L189" s="27" t="str">
        <f aca="false">IF(A189="","",DATE(YEAR(A189),MONTH(A189),1))</f>
        <v/>
      </c>
    </row>
    <row r="190" customFormat="false" ht="15" hidden="false" customHeight="false" outlineLevel="0" collapsed="false">
      <c r="A190" s="21"/>
      <c r="B190" s="21"/>
      <c r="C190" s="20"/>
      <c r="D190" s="20"/>
      <c r="E190" s="20"/>
      <c r="F190" s="28"/>
      <c r="G190" s="28"/>
      <c r="H190" s="28"/>
      <c r="I190" s="25" t="str">
        <f aca="false">IF(OR(A190="",B190=""),"",MAX(1,B190-A190))</f>
        <v/>
      </c>
      <c r="J190" s="26" t="str">
        <f aca="false">IF(AND(F190="",G190=""),"",IF(G190&lt;&gt;"",IF(F190="",0,F190-G190),F190*IFERROR(INDEX(Paramètres!$B$6:$B$10,MATCH(D190,Paramètres!$A$6:$A$10,0)),0)))</f>
        <v/>
      </c>
      <c r="K190" s="26" t="str">
        <f aca="false">IF(AND(F190="",G190=""),"",IF(G190&lt;&gt;"",G190,F190-J190)+N(H190))</f>
        <v/>
      </c>
      <c r="L190" s="27" t="str">
        <f aca="false">IF(A190="","",DATE(YEAR(A190),MONTH(A190),1))</f>
        <v/>
      </c>
    </row>
    <row r="191" customFormat="false" ht="15" hidden="false" customHeight="false" outlineLevel="0" collapsed="false">
      <c r="A191" s="21"/>
      <c r="B191" s="21"/>
      <c r="C191" s="20"/>
      <c r="D191" s="20"/>
      <c r="E191" s="20"/>
      <c r="F191" s="28"/>
      <c r="G191" s="28"/>
      <c r="H191" s="28"/>
      <c r="I191" s="25" t="str">
        <f aca="false">IF(OR(A191="",B191=""),"",MAX(1,B191-A191))</f>
        <v/>
      </c>
      <c r="J191" s="26" t="str">
        <f aca="false">IF(AND(F191="",G191=""),"",IF(G191&lt;&gt;"",IF(F191="",0,F191-G191),F191*IFERROR(INDEX(Paramètres!$B$6:$B$10,MATCH(D191,Paramètres!$A$6:$A$10,0)),0)))</f>
        <v/>
      </c>
      <c r="K191" s="26" t="str">
        <f aca="false">IF(AND(F191="",G191=""),"",IF(G191&lt;&gt;"",G191,F191-J191)+N(H191))</f>
        <v/>
      </c>
      <c r="L191" s="27" t="str">
        <f aca="false">IF(A191="","",DATE(YEAR(A191),MONTH(A191),1))</f>
        <v/>
      </c>
    </row>
    <row r="192" customFormat="false" ht="15" hidden="false" customHeight="false" outlineLevel="0" collapsed="false">
      <c r="A192" s="21"/>
      <c r="B192" s="21"/>
      <c r="C192" s="20"/>
      <c r="D192" s="20"/>
      <c r="E192" s="20"/>
      <c r="F192" s="28"/>
      <c r="G192" s="28"/>
      <c r="H192" s="28"/>
      <c r="I192" s="25" t="str">
        <f aca="false">IF(OR(A192="",B192=""),"",MAX(1,B192-A192))</f>
        <v/>
      </c>
      <c r="J192" s="26" t="str">
        <f aca="false">IF(AND(F192="",G192=""),"",IF(G192&lt;&gt;"",IF(F192="",0,F192-G192),F192*IFERROR(INDEX(Paramètres!$B$6:$B$10,MATCH(D192,Paramètres!$A$6:$A$10,0)),0)))</f>
        <v/>
      </c>
      <c r="K192" s="26" t="str">
        <f aca="false">IF(AND(F192="",G192=""),"",IF(G192&lt;&gt;"",G192,F192-J192)+N(H192))</f>
        <v/>
      </c>
      <c r="L192" s="27" t="str">
        <f aca="false">IF(A192="","",DATE(YEAR(A192),MONTH(A192),1))</f>
        <v/>
      </c>
    </row>
    <row r="193" customFormat="false" ht="15" hidden="false" customHeight="false" outlineLevel="0" collapsed="false">
      <c r="A193" s="21"/>
      <c r="B193" s="21"/>
      <c r="C193" s="20"/>
      <c r="D193" s="20"/>
      <c r="E193" s="20"/>
      <c r="F193" s="28"/>
      <c r="G193" s="28"/>
      <c r="H193" s="28"/>
      <c r="I193" s="25" t="str">
        <f aca="false">IF(OR(A193="",B193=""),"",MAX(1,B193-A193))</f>
        <v/>
      </c>
      <c r="J193" s="26" t="str">
        <f aca="false">IF(AND(F193="",G193=""),"",IF(G193&lt;&gt;"",IF(F193="",0,F193-G193),F193*IFERROR(INDEX(Paramètres!$B$6:$B$10,MATCH(D193,Paramètres!$A$6:$A$10,0)),0)))</f>
        <v/>
      </c>
      <c r="K193" s="26" t="str">
        <f aca="false">IF(AND(F193="",G193=""),"",IF(G193&lt;&gt;"",G193,F193-J193)+N(H193))</f>
        <v/>
      </c>
      <c r="L193" s="27" t="str">
        <f aca="false">IF(A193="","",DATE(YEAR(A193),MONTH(A193),1))</f>
        <v/>
      </c>
    </row>
    <row r="194" customFormat="false" ht="15" hidden="false" customHeight="false" outlineLevel="0" collapsed="false">
      <c r="A194" s="21"/>
      <c r="B194" s="21"/>
      <c r="C194" s="20"/>
      <c r="D194" s="20"/>
      <c r="E194" s="20"/>
      <c r="F194" s="28"/>
      <c r="G194" s="28"/>
      <c r="H194" s="28"/>
      <c r="I194" s="25" t="str">
        <f aca="false">IF(OR(A194="",B194=""),"",MAX(1,B194-A194))</f>
        <v/>
      </c>
      <c r="J194" s="26" t="str">
        <f aca="false">IF(AND(F194="",G194=""),"",IF(G194&lt;&gt;"",IF(F194="",0,F194-G194),F194*IFERROR(INDEX(Paramètres!$B$6:$B$10,MATCH(D194,Paramètres!$A$6:$A$10,0)),0)))</f>
        <v/>
      </c>
      <c r="K194" s="26" t="str">
        <f aca="false">IF(AND(F194="",G194=""),"",IF(G194&lt;&gt;"",G194,F194-J194)+N(H194))</f>
        <v/>
      </c>
      <c r="L194" s="27" t="str">
        <f aca="false">IF(A194="","",DATE(YEAR(A194),MONTH(A194),1))</f>
        <v/>
      </c>
    </row>
    <row r="195" customFormat="false" ht="15" hidden="false" customHeight="false" outlineLevel="0" collapsed="false">
      <c r="A195" s="21"/>
      <c r="B195" s="21"/>
      <c r="C195" s="20"/>
      <c r="D195" s="20"/>
      <c r="E195" s="20"/>
      <c r="F195" s="28"/>
      <c r="G195" s="28"/>
      <c r="H195" s="28"/>
      <c r="I195" s="25" t="str">
        <f aca="false">IF(OR(A195="",B195=""),"",MAX(1,B195-A195))</f>
        <v/>
      </c>
      <c r="J195" s="26" t="str">
        <f aca="false">IF(AND(F195="",G195=""),"",IF(G195&lt;&gt;"",IF(F195="",0,F195-G195),F195*IFERROR(INDEX(Paramètres!$B$6:$B$10,MATCH(D195,Paramètres!$A$6:$A$10,0)),0)))</f>
        <v/>
      </c>
      <c r="K195" s="26" t="str">
        <f aca="false">IF(AND(F195="",G195=""),"",IF(G195&lt;&gt;"",G195,F195-J195)+N(H195))</f>
        <v/>
      </c>
      <c r="L195" s="27" t="str">
        <f aca="false">IF(A195="","",DATE(YEAR(A195),MONTH(A195),1))</f>
        <v/>
      </c>
    </row>
    <row r="196" customFormat="false" ht="15" hidden="false" customHeight="false" outlineLevel="0" collapsed="false">
      <c r="A196" s="21"/>
      <c r="B196" s="21"/>
      <c r="C196" s="20"/>
      <c r="D196" s="20"/>
      <c r="E196" s="20"/>
      <c r="F196" s="28"/>
      <c r="G196" s="28"/>
      <c r="H196" s="28"/>
      <c r="I196" s="25" t="str">
        <f aca="false">IF(OR(A196="",B196=""),"",MAX(1,B196-A196))</f>
        <v/>
      </c>
      <c r="J196" s="26" t="str">
        <f aca="false">IF(AND(F196="",G196=""),"",IF(G196&lt;&gt;"",IF(F196="",0,F196-G196),F196*IFERROR(INDEX(Paramètres!$B$6:$B$10,MATCH(D196,Paramètres!$A$6:$A$10,0)),0)))</f>
        <v/>
      </c>
      <c r="K196" s="26" t="str">
        <f aca="false">IF(AND(F196="",G196=""),"",IF(G196&lt;&gt;"",G196,F196-J196)+N(H196))</f>
        <v/>
      </c>
      <c r="L196" s="27" t="str">
        <f aca="false">IF(A196="","",DATE(YEAR(A196),MONTH(A196),1))</f>
        <v/>
      </c>
    </row>
    <row r="197" customFormat="false" ht="15" hidden="false" customHeight="false" outlineLevel="0" collapsed="false">
      <c r="A197" s="21"/>
      <c r="B197" s="21"/>
      <c r="C197" s="20"/>
      <c r="D197" s="20"/>
      <c r="E197" s="20"/>
      <c r="F197" s="28"/>
      <c r="G197" s="28"/>
      <c r="H197" s="28"/>
      <c r="I197" s="25" t="str">
        <f aca="false">IF(OR(A197="",B197=""),"",MAX(1,B197-A197))</f>
        <v/>
      </c>
      <c r="J197" s="26" t="str">
        <f aca="false">IF(AND(F197="",G197=""),"",IF(G197&lt;&gt;"",IF(F197="",0,F197-G197),F197*IFERROR(INDEX(Paramètres!$B$6:$B$10,MATCH(D197,Paramètres!$A$6:$A$10,0)),0)))</f>
        <v/>
      </c>
      <c r="K197" s="26" t="str">
        <f aca="false">IF(AND(F197="",G197=""),"",IF(G197&lt;&gt;"",G197,F197-J197)+N(H197))</f>
        <v/>
      </c>
      <c r="L197" s="27" t="str">
        <f aca="false">IF(A197="","",DATE(YEAR(A197),MONTH(A197),1))</f>
        <v/>
      </c>
    </row>
    <row r="198" customFormat="false" ht="15" hidden="false" customHeight="false" outlineLevel="0" collapsed="false">
      <c r="A198" s="21"/>
      <c r="B198" s="21"/>
      <c r="C198" s="20"/>
      <c r="D198" s="20"/>
      <c r="E198" s="20"/>
      <c r="F198" s="28"/>
      <c r="G198" s="28"/>
      <c r="H198" s="28"/>
      <c r="I198" s="25" t="str">
        <f aca="false">IF(OR(A198="",B198=""),"",MAX(1,B198-A198))</f>
        <v/>
      </c>
      <c r="J198" s="26" t="str">
        <f aca="false">IF(AND(F198="",G198=""),"",IF(G198&lt;&gt;"",IF(F198="",0,F198-G198),F198*IFERROR(INDEX(Paramètres!$B$6:$B$10,MATCH(D198,Paramètres!$A$6:$A$10,0)),0)))</f>
        <v/>
      </c>
      <c r="K198" s="26" t="str">
        <f aca="false">IF(AND(F198="",G198=""),"",IF(G198&lt;&gt;"",G198,F198-J198)+N(H198))</f>
        <v/>
      </c>
      <c r="L198" s="27" t="str">
        <f aca="false">IF(A198="","",DATE(YEAR(A198),MONTH(A198),1))</f>
        <v/>
      </c>
    </row>
    <row r="199" customFormat="false" ht="15" hidden="false" customHeight="false" outlineLevel="0" collapsed="false">
      <c r="A199" s="21"/>
      <c r="B199" s="21"/>
      <c r="C199" s="20"/>
      <c r="D199" s="20"/>
      <c r="E199" s="20"/>
      <c r="F199" s="28"/>
      <c r="G199" s="28"/>
      <c r="H199" s="28"/>
      <c r="I199" s="25" t="str">
        <f aca="false">IF(OR(A199="",B199=""),"",MAX(1,B199-A199))</f>
        <v/>
      </c>
      <c r="J199" s="26" t="str">
        <f aca="false">IF(AND(F199="",G199=""),"",IF(G199&lt;&gt;"",IF(F199="",0,F199-G199),F199*IFERROR(INDEX(Paramètres!$B$6:$B$10,MATCH(D199,Paramètres!$A$6:$A$10,0)),0)))</f>
        <v/>
      </c>
      <c r="K199" s="26" t="str">
        <f aca="false">IF(AND(F199="",G199=""),"",IF(G199&lt;&gt;"",G199,F199-J199)+N(H199))</f>
        <v/>
      </c>
      <c r="L199" s="27" t="str">
        <f aca="false">IF(A199="","",DATE(YEAR(A199),MONTH(A199),1))</f>
        <v/>
      </c>
    </row>
    <row r="200" customFormat="false" ht="15" hidden="false" customHeight="false" outlineLevel="0" collapsed="false">
      <c r="A200" s="21"/>
      <c r="B200" s="21"/>
      <c r="C200" s="20"/>
      <c r="D200" s="20"/>
      <c r="E200" s="20"/>
      <c r="F200" s="28"/>
      <c r="G200" s="28"/>
      <c r="H200" s="28"/>
      <c r="I200" s="25" t="str">
        <f aca="false">IF(OR(A200="",B200=""),"",MAX(1,B200-A200))</f>
        <v/>
      </c>
      <c r="J200" s="26" t="str">
        <f aca="false">IF(AND(F200="",G200=""),"",IF(G200&lt;&gt;"",IF(F200="",0,F200-G200),F200*IFERROR(INDEX(Paramètres!$B$6:$B$10,MATCH(D200,Paramètres!$A$6:$A$10,0)),0)))</f>
        <v/>
      </c>
      <c r="K200" s="26" t="str">
        <f aca="false">IF(AND(F200="",G200=""),"",IF(G200&lt;&gt;"",G200,F200-J200)+N(H200))</f>
        <v/>
      </c>
      <c r="L200" s="27" t="str">
        <f aca="false">IF(A200="","",DATE(YEAR(A200),MONTH(A200),1))</f>
        <v/>
      </c>
    </row>
    <row r="201" customFormat="false" ht="15" hidden="false" customHeight="false" outlineLevel="0" collapsed="false">
      <c r="A201" s="21"/>
      <c r="B201" s="21"/>
      <c r="C201" s="20"/>
      <c r="D201" s="20"/>
      <c r="E201" s="20"/>
      <c r="F201" s="28"/>
      <c r="G201" s="28"/>
      <c r="H201" s="28"/>
      <c r="I201" s="25" t="str">
        <f aca="false">IF(OR(A201="",B201=""),"",MAX(1,B201-A201))</f>
        <v/>
      </c>
      <c r="J201" s="26" t="str">
        <f aca="false">IF(AND(F201="",G201=""),"",IF(G201&lt;&gt;"",IF(F201="",0,F201-G201),F201*IFERROR(INDEX(Paramètres!$B$6:$B$10,MATCH(D201,Paramètres!$A$6:$A$10,0)),0)))</f>
        <v/>
      </c>
      <c r="K201" s="26" t="str">
        <f aca="false">IF(AND(F201="",G201=""),"",IF(G201&lt;&gt;"",G201,F201-J201)+N(H201))</f>
        <v/>
      </c>
      <c r="L201" s="27" t="str">
        <f aca="false">IF(A201="","",DATE(YEAR(A201),MONTH(A201),1))</f>
        <v/>
      </c>
    </row>
    <row r="202" customFormat="false" ht="15" hidden="false" customHeight="false" outlineLevel="0" collapsed="false">
      <c r="A202" s="21"/>
      <c r="B202" s="21"/>
      <c r="C202" s="20"/>
      <c r="D202" s="20"/>
      <c r="E202" s="20"/>
      <c r="F202" s="28"/>
      <c r="G202" s="28"/>
      <c r="H202" s="28"/>
      <c r="I202" s="25" t="str">
        <f aca="false">IF(OR(A202="",B202=""),"",MAX(1,B202-A202))</f>
        <v/>
      </c>
      <c r="J202" s="26" t="str">
        <f aca="false">IF(AND(F202="",G202=""),"",IF(G202&lt;&gt;"",IF(F202="",0,F202-G202),F202*IFERROR(INDEX(Paramètres!$B$6:$B$10,MATCH(D202,Paramètres!$A$6:$A$10,0)),0)))</f>
        <v/>
      </c>
      <c r="K202" s="26" t="str">
        <f aca="false">IF(AND(F202="",G202=""),"",IF(G202&lt;&gt;"",G202,F202-J202)+N(H202))</f>
        <v/>
      </c>
      <c r="L202" s="27" t="str">
        <f aca="false">IF(A202="","",DATE(YEAR(A202),MONTH(A202),1))</f>
        <v/>
      </c>
    </row>
    <row r="203" customFormat="false" ht="15" hidden="false" customHeight="false" outlineLevel="0" collapsed="false">
      <c r="A203" s="21"/>
      <c r="B203" s="21"/>
      <c r="C203" s="20"/>
      <c r="D203" s="20"/>
      <c r="E203" s="20"/>
      <c r="F203" s="28"/>
      <c r="G203" s="28"/>
      <c r="H203" s="28"/>
      <c r="I203" s="25" t="str">
        <f aca="false">IF(OR(A203="",B203=""),"",MAX(1,B203-A203))</f>
        <v/>
      </c>
      <c r="J203" s="26" t="str">
        <f aca="false">IF(AND(F203="",G203=""),"",IF(G203&lt;&gt;"",IF(F203="",0,F203-G203),F203*IFERROR(INDEX(Paramètres!$B$6:$B$10,MATCH(D203,Paramètres!$A$6:$A$10,0)),0)))</f>
        <v/>
      </c>
      <c r="K203" s="26" t="str">
        <f aca="false">IF(AND(F203="",G203=""),"",IF(G203&lt;&gt;"",G203,F203-J203)+N(H203))</f>
        <v/>
      </c>
      <c r="L203" s="27" t="str">
        <f aca="false">IF(A203="","",DATE(YEAR(A203),MONTH(A203),1))</f>
        <v/>
      </c>
    </row>
    <row r="204" customFormat="false" ht="15" hidden="false" customHeight="false" outlineLevel="0" collapsed="false">
      <c r="A204" s="21"/>
      <c r="B204" s="21"/>
      <c r="C204" s="20"/>
      <c r="D204" s="20"/>
      <c r="E204" s="20"/>
      <c r="F204" s="28"/>
      <c r="G204" s="28"/>
      <c r="H204" s="28"/>
      <c r="I204" s="25" t="str">
        <f aca="false">IF(OR(A204="",B204=""),"",MAX(1,B204-A204))</f>
        <v/>
      </c>
      <c r="J204" s="26" t="str">
        <f aca="false">IF(AND(F204="",G204=""),"",IF(G204&lt;&gt;"",IF(F204="",0,F204-G204),F204*IFERROR(INDEX(Paramètres!$B$6:$B$10,MATCH(D204,Paramètres!$A$6:$A$10,0)),0)))</f>
        <v/>
      </c>
      <c r="K204" s="26" t="str">
        <f aca="false">IF(AND(F204="",G204=""),"",IF(G204&lt;&gt;"",G204,F204-J204)+N(H204))</f>
        <v/>
      </c>
      <c r="L204" s="27" t="str">
        <f aca="false">IF(A204="","",DATE(YEAR(A204),MONTH(A204),1))</f>
        <v/>
      </c>
    </row>
    <row r="205" customFormat="false" ht="15" hidden="false" customHeight="false" outlineLevel="0" collapsed="false">
      <c r="A205" s="21"/>
      <c r="B205" s="21"/>
      <c r="C205" s="20"/>
      <c r="D205" s="20"/>
      <c r="E205" s="20"/>
      <c r="F205" s="28"/>
      <c r="G205" s="28"/>
      <c r="H205" s="28"/>
      <c r="I205" s="25" t="str">
        <f aca="false">IF(OR(A205="",B205=""),"",MAX(1,B205-A205))</f>
        <v/>
      </c>
      <c r="J205" s="26" t="str">
        <f aca="false">IF(AND(F205="",G205=""),"",IF(G205&lt;&gt;"",IF(F205="",0,F205-G205),F205*IFERROR(INDEX(Paramètres!$B$6:$B$10,MATCH(D205,Paramètres!$A$6:$A$10,0)),0)))</f>
        <v/>
      </c>
      <c r="K205" s="26" t="str">
        <f aca="false">IF(AND(F205="",G205=""),"",IF(G205&lt;&gt;"",G205,F205-J205)+N(H205))</f>
        <v/>
      </c>
      <c r="L205" s="27" t="str">
        <f aca="false">IF(A205="","",DATE(YEAR(A205),MONTH(A205),1))</f>
        <v/>
      </c>
    </row>
    <row r="206" customFormat="false" ht="15" hidden="false" customHeight="false" outlineLevel="0" collapsed="false">
      <c r="A206" s="21"/>
      <c r="B206" s="21"/>
      <c r="C206" s="20"/>
      <c r="D206" s="20"/>
      <c r="E206" s="20"/>
      <c r="F206" s="28"/>
      <c r="G206" s="28"/>
      <c r="H206" s="28"/>
      <c r="I206" s="25" t="str">
        <f aca="false">IF(OR(A206="",B206=""),"",MAX(1,B206-A206))</f>
        <v/>
      </c>
      <c r="J206" s="26" t="str">
        <f aca="false">IF(AND(F206="",G206=""),"",IF(G206&lt;&gt;"",IF(F206="",0,F206-G206),F206*IFERROR(INDEX(Paramètres!$B$6:$B$10,MATCH(D206,Paramètres!$A$6:$A$10,0)),0)))</f>
        <v/>
      </c>
      <c r="K206" s="26" t="str">
        <f aca="false">IF(AND(F206="",G206=""),"",IF(G206&lt;&gt;"",G206,F206-J206)+N(H206))</f>
        <v/>
      </c>
      <c r="L206" s="27" t="str">
        <f aca="false">IF(A206="","",DATE(YEAR(A206),MONTH(A206),1))</f>
        <v/>
      </c>
    </row>
    <row r="207" customFormat="false" ht="15" hidden="false" customHeight="false" outlineLevel="0" collapsed="false">
      <c r="A207" s="21"/>
      <c r="B207" s="21"/>
      <c r="C207" s="20"/>
      <c r="D207" s="20"/>
      <c r="E207" s="20"/>
      <c r="F207" s="28"/>
      <c r="G207" s="28"/>
      <c r="H207" s="28"/>
      <c r="I207" s="25" t="str">
        <f aca="false">IF(OR(A207="",B207=""),"",MAX(1,B207-A207))</f>
        <v/>
      </c>
      <c r="J207" s="26" t="str">
        <f aca="false">IF(AND(F207="",G207=""),"",IF(G207&lt;&gt;"",IF(F207="",0,F207-G207),F207*IFERROR(INDEX(Paramètres!$B$6:$B$10,MATCH(D207,Paramètres!$A$6:$A$10,0)),0)))</f>
        <v/>
      </c>
      <c r="K207" s="26" t="str">
        <f aca="false">IF(AND(F207="",G207=""),"",IF(G207&lt;&gt;"",G207,F207-J207)+N(H207))</f>
        <v/>
      </c>
      <c r="L207" s="27" t="str">
        <f aca="false">IF(A207="","",DATE(YEAR(A207),MONTH(A207),1))</f>
        <v/>
      </c>
    </row>
    <row r="208" customFormat="false" ht="15" hidden="false" customHeight="false" outlineLevel="0" collapsed="false">
      <c r="A208" s="21"/>
      <c r="B208" s="21"/>
      <c r="C208" s="20"/>
      <c r="D208" s="20"/>
      <c r="E208" s="20"/>
      <c r="F208" s="28"/>
      <c r="G208" s="28"/>
      <c r="H208" s="28"/>
      <c r="I208" s="25" t="str">
        <f aca="false">IF(OR(A208="",B208=""),"",MAX(1,B208-A208))</f>
        <v/>
      </c>
      <c r="J208" s="26" t="str">
        <f aca="false">IF(AND(F208="",G208=""),"",IF(G208&lt;&gt;"",IF(F208="",0,F208-G208),F208*IFERROR(INDEX(Paramètres!$B$6:$B$10,MATCH(D208,Paramètres!$A$6:$A$10,0)),0)))</f>
        <v/>
      </c>
      <c r="K208" s="26" t="str">
        <f aca="false">IF(AND(F208="",G208=""),"",IF(G208&lt;&gt;"",G208,F208-J208)+N(H208))</f>
        <v/>
      </c>
      <c r="L208" s="27" t="str">
        <f aca="false">IF(A208="","",DATE(YEAR(A208),MONTH(A208),1))</f>
        <v/>
      </c>
    </row>
    <row r="209" customFormat="false" ht="15" hidden="false" customHeight="false" outlineLevel="0" collapsed="false">
      <c r="A209" s="21"/>
      <c r="B209" s="21"/>
      <c r="C209" s="20"/>
      <c r="D209" s="20"/>
      <c r="E209" s="20"/>
      <c r="F209" s="28"/>
      <c r="G209" s="28"/>
      <c r="H209" s="28"/>
      <c r="I209" s="25" t="str">
        <f aca="false">IF(OR(A209="",B209=""),"",MAX(1,B209-A209))</f>
        <v/>
      </c>
      <c r="J209" s="26" t="str">
        <f aca="false">IF(AND(F209="",G209=""),"",IF(G209&lt;&gt;"",IF(F209="",0,F209-G209),F209*IFERROR(INDEX(Paramètres!$B$6:$B$10,MATCH(D209,Paramètres!$A$6:$A$10,0)),0)))</f>
        <v/>
      </c>
      <c r="K209" s="26" t="str">
        <f aca="false">IF(AND(F209="",G209=""),"",IF(G209&lt;&gt;"",G209,F209-J209)+N(H209))</f>
        <v/>
      </c>
      <c r="L209" s="27" t="str">
        <f aca="false">IF(A209="","",DATE(YEAR(A209),MONTH(A209),1))</f>
        <v/>
      </c>
    </row>
    <row r="210" customFormat="false" ht="15" hidden="false" customHeight="false" outlineLevel="0" collapsed="false">
      <c r="A210" s="21"/>
      <c r="B210" s="21"/>
      <c r="C210" s="20"/>
      <c r="D210" s="20"/>
      <c r="E210" s="20"/>
      <c r="F210" s="28"/>
      <c r="G210" s="28"/>
      <c r="H210" s="28"/>
      <c r="I210" s="25" t="str">
        <f aca="false">IF(OR(A210="",B210=""),"",MAX(1,B210-A210))</f>
        <v/>
      </c>
      <c r="J210" s="26" t="str">
        <f aca="false">IF(AND(F210="",G210=""),"",IF(G210&lt;&gt;"",IF(F210="",0,F210-G210),F210*IFERROR(INDEX(Paramètres!$B$6:$B$10,MATCH(D210,Paramètres!$A$6:$A$10,0)),0)))</f>
        <v/>
      </c>
      <c r="K210" s="26" t="str">
        <f aca="false">IF(AND(F210="",G210=""),"",IF(G210&lt;&gt;"",G210,F210-J210)+N(H210))</f>
        <v/>
      </c>
      <c r="L210" s="27" t="str">
        <f aca="false">IF(A210="","",DATE(YEAR(A210),MONTH(A210),1))</f>
        <v/>
      </c>
    </row>
    <row r="211" customFormat="false" ht="15" hidden="false" customHeight="false" outlineLevel="0" collapsed="false">
      <c r="A211" s="21"/>
      <c r="B211" s="21"/>
      <c r="C211" s="20"/>
      <c r="D211" s="20"/>
      <c r="E211" s="20"/>
      <c r="F211" s="28"/>
      <c r="G211" s="28"/>
      <c r="H211" s="28"/>
      <c r="I211" s="25" t="str">
        <f aca="false">IF(OR(A211="",B211=""),"",MAX(1,B211-A211))</f>
        <v/>
      </c>
      <c r="J211" s="26" t="str">
        <f aca="false">IF(AND(F211="",G211=""),"",IF(G211&lt;&gt;"",IF(F211="",0,F211-G211),F211*IFERROR(INDEX(Paramètres!$B$6:$B$10,MATCH(D211,Paramètres!$A$6:$A$10,0)),0)))</f>
        <v/>
      </c>
      <c r="K211" s="26" t="str">
        <f aca="false">IF(AND(F211="",G211=""),"",IF(G211&lt;&gt;"",G211,F211-J211)+N(H211))</f>
        <v/>
      </c>
      <c r="L211" s="27" t="str">
        <f aca="false">IF(A211="","",DATE(YEAR(A211),MONTH(A211),1))</f>
        <v/>
      </c>
    </row>
    <row r="212" customFormat="false" ht="15" hidden="false" customHeight="false" outlineLevel="0" collapsed="false">
      <c r="A212" s="21"/>
      <c r="B212" s="21"/>
      <c r="C212" s="20"/>
      <c r="D212" s="20"/>
      <c r="E212" s="20"/>
      <c r="F212" s="28"/>
      <c r="G212" s="28"/>
      <c r="H212" s="28"/>
      <c r="I212" s="25" t="str">
        <f aca="false">IF(OR(A212="",B212=""),"",MAX(1,B212-A212))</f>
        <v/>
      </c>
      <c r="J212" s="26" t="str">
        <f aca="false">IF(AND(F212="",G212=""),"",IF(G212&lt;&gt;"",IF(F212="",0,F212-G212),F212*IFERROR(INDEX(Paramètres!$B$6:$B$10,MATCH(D212,Paramètres!$A$6:$A$10,0)),0)))</f>
        <v/>
      </c>
      <c r="K212" s="26" t="str">
        <f aca="false">IF(AND(F212="",G212=""),"",IF(G212&lt;&gt;"",G212,F212-J212)+N(H212))</f>
        <v/>
      </c>
      <c r="L212" s="27" t="str">
        <f aca="false">IF(A212="","",DATE(YEAR(A212),MONTH(A212),1))</f>
        <v/>
      </c>
    </row>
    <row r="213" customFormat="false" ht="15" hidden="false" customHeight="false" outlineLevel="0" collapsed="false">
      <c r="A213" s="21"/>
      <c r="B213" s="21"/>
      <c r="C213" s="20"/>
      <c r="D213" s="20"/>
      <c r="E213" s="20"/>
      <c r="F213" s="28"/>
      <c r="G213" s="28"/>
      <c r="H213" s="28"/>
      <c r="I213" s="25" t="str">
        <f aca="false">IF(OR(A213="",B213=""),"",MAX(1,B213-A213))</f>
        <v/>
      </c>
      <c r="J213" s="26" t="str">
        <f aca="false">IF(AND(F213="",G213=""),"",IF(G213&lt;&gt;"",IF(F213="",0,F213-G213),F213*IFERROR(INDEX(Paramètres!$B$6:$B$10,MATCH(D213,Paramètres!$A$6:$A$10,0)),0)))</f>
        <v/>
      </c>
      <c r="K213" s="26" t="str">
        <f aca="false">IF(AND(F213="",G213=""),"",IF(G213&lt;&gt;"",G213,F213-J213)+N(H213))</f>
        <v/>
      </c>
      <c r="L213" s="27" t="str">
        <f aca="false">IF(A213="","",DATE(YEAR(A213),MONTH(A213),1))</f>
        <v/>
      </c>
    </row>
    <row r="214" customFormat="false" ht="15" hidden="false" customHeight="false" outlineLevel="0" collapsed="false">
      <c r="A214" s="21"/>
      <c r="B214" s="21"/>
      <c r="C214" s="20"/>
      <c r="D214" s="20"/>
      <c r="E214" s="20"/>
      <c r="F214" s="28"/>
      <c r="G214" s="28"/>
      <c r="H214" s="28"/>
      <c r="I214" s="25" t="str">
        <f aca="false">IF(OR(A214="",B214=""),"",MAX(1,B214-A214))</f>
        <v/>
      </c>
      <c r="J214" s="26" t="str">
        <f aca="false">IF(AND(F214="",G214=""),"",IF(G214&lt;&gt;"",IF(F214="",0,F214-G214),F214*IFERROR(INDEX(Paramètres!$B$6:$B$10,MATCH(D214,Paramètres!$A$6:$A$10,0)),0)))</f>
        <v/>
      </c>
      <c r="K214" s="26" t="str">
        <f aca="false">IF(AND(F214="",G214=""),"",IF(G214&lt;&gt;"",G214,F214-J214)+N(H214))</f>
        <v/>
      </c>
      <c r="L214" s="27" t="str">
        <f aca="false">IF(A214="","",DATE(YEAR(A214),MONTH(A214),1))</f>
        <v/>
      </c>
    </row>
    <row r="215" customFormat="false" ht="15" hidden="false" customHeight="false" outlineLevel="0" collapsed="false">
      <c r="A215" s="21"/>
      <c r="B215" s="21"/>
      <c r="C215" s="20"/>
      <c r="D215" s="20"/>
      <c r="E215" s="20"/>
      <c r="F215" s="28"/>
      <c r="G215" s="28"/>
      <c r="H215" s="28"/>
      <c r="I215" s="25" t="str">
        <f aca="false">IF(OR(A215="",B215=""),"",MAX(1,B215-A215))</f>
        <v/>
      </c>
      <c r="J215" s="26" t="str">
        <f aca="false">IF(AND(F215="",G215=""),"",IF(G215&lt;&gt;"",IF(F215="",0,F215-G215),F215*IFERROR(INDEX(Paramètres!$B$6:$B$10,MATCH(D215,Paramètres!$A$6:$A$10,0)),0)))</f>
        <v/>
      </c>
      <c r="K215" s="26" t="str">
        <f aca="false">IF(AND(F215="",G215=""),"",IF(G215&lt;&gt;"",G215,F215-J215)+N(H215))</f>
        <v/>
      </c>
      <c r="L215" s="27" t="str">
        <f aca="false">IF(A215="","",DATE(YEAR(A215),MONTH(A215),1))</f>
        <v/>
      </c>
    </row>
    <row r="216" customFormat="false" ht="15" hidden="false" customHeight="false" outlineLevel="0" collapsed="false">
      <c r="A216" s="21"/>
      <c r="B216" s="21"/>
      <c r="C216" s="20"/>
      <c r="D216" s="20"/>
      <c r="E216" s="20"/>
      <c r="F216" s="28"/>
      <c r="G216" s="28"/>
      <c r="H216" s="28"/>
      <c r="I216" s="25" t="str">
        <f aca="false">IF(OR(A216="",B216=""),"",MAX(1,B216-A216))</f>
        <v/>
      </c>
      <c r="J216" s="26" t="str">
        <f aca="false">IF(AND(F216="",G216=""),"",IF(G216&lt;&gt;"",IF(F216="",0,F216-G216),F216*IFERROR(INDEX(Paramètres!$B$6:$B$10,MATCH(D216,Paramètres!$A$6:$A$10,0)),0)))</f>
        <v/>
      </c>
      <c r="K216" s="26" t="str">
        <f aca="false">IF(AND(F216="",G216=""),"",IF(G216&lt;&gt;"",G216,F216-J216)+N(H216))</f>
        <v/>
      </c>
      <c r="L216" s="27" t="str">
        <f aca="false">IF(A216="","",DATE(YEAR(A216),MONTH(A216),1))</f>
        <v/>
      </c>
    </row>
    <row r="217" customFormat="false" ht="15" hidden="false" customHeight="false" outlineLevel="0" collapsed="false">
      <c r="A217" s="21"/>
      <c r="B217" s="21"/>
      <c r="C217" s="20"/>
      <c r="D217" s="20"/>
      <c r="E217" s="20"/>
      <c r="F217" s="28"/>
      <c r="G217" s="28"/>
      <c r="H217" s="28"/>
      <c r="I217" s="25" t="str">
        <f aca="false">IF(OR(A217="",B217=""),"",MAX(1,B217-A217))</f>
        <v/>
      </c>
      <c r="J217" s="26" t="str">
        <f aca="false">IF(AND(F217="",G217=""),"",IF(G217&lt;&gt;"",IF(F217="",0,F217-G217),F217*IFERROR(INDEX(Paramètres!$B$6:$B$10,MATCH(D217,Paramètres!$A$6:$A$10,0)),0)))</f>
        <v/>
      </c>
      <c r="K217" s="26" t="str">
        <f aca="false">IF(AND(F217="",G217=""),"",IF(G217&lt;&gt;"",G217,F217-J217)+N(H217))</f>
        <v/>
      </c>
      <c r="L217" s="27" t="str">
        <f aca="false">IF(A217="","",DATE(YEAR(A217),MONTH(A217),1))</f>
        <v/>
      </c>
    </row>
    <row r="218" customFormat="false" ht="15" hidden="false" customHeight="false" outlineLevel="0" collapsed="false">
      <c r="A218" s="21"/>
      <c r="B218" s="21"/>
      <c r="C218" s="20"/>
      <c r="D218" s="20"/>
      <c r="E218" s="20"/>
      <c r="F218" s="28"/>
      <c r="G218" s="28"/>
      <c r="H218" s="28"/>
      <c r="I218" s="25" t="str">
        <f aca="false">IF(OR(A218="",B218=""),"",MAX(1,B218-A218))</f>
        <v/>
      </c>
      <c r="J218" s="26" t="str">
        <f aca="false">IF(AND(F218="",G218=""),"",IF(G218&lt;&gt;"",IF(F218="",0,F218-G218),F218*IFERROR(INDEX(Paramètres!$B$6:$B$10,MATCH(D218,Paramètres!$A$6:$A$10,0)),0)))</f>
        <v/>
      </c>
      <c r="K218" s="26" t="str">
        <f aca="false">IF(AND(F218="",G218=""),"",IF(G218&lt;&gt;"",G218,F218-J218)+N(H218))</f>
        <v/>
      </c>
      <c r="L218" s="27" t="str">
        <f aca="false">IF(A218="","",DATE(YEAR(A218),MONTH(A218),1))</f>
        <v/>
      </c>
    </row>
    <row r="219" customFormat="false" ht="15" hidden="false" customHeight="false" outlineLevel="0" collapsed="false">
      <c r="A219" s="21"/>
      <c r="B219" s="21"/>
      <c r="C219" s="20"/>
      <c r="D219" s="20"/>
      <c r="E219" s="20"/>
      <c r="F219" s="28"/>
      <c r="G219" s="28"/>
      <c r="H219" s="28"/>
      <c r="I219" s="25" t="str">
        <f aca="false">IF(OR(A219="",B219=""),"",MAX(1,B219-A219))</f>
        <v/>
      </c>
      <c r="J219" s="26" t="str">
        <f aca="false">IF(AND(F219="",G219=""),"",IF(G219&lt;&gt;"",IF(F219="",0,F219-G219),F219*IFERROR(INDEX(Paramètres!$B$6:$B$10,MATCH(D219,Paramètres!$A$6:$A$10,0)),0)))</f>
        <v/>
      </c>
      <c r="K219" s="26" t="str">
        <f aca="false">IF(AND(F219="",G219=""),"",IF(G219&lt;&gt;"",G219,F219-J219)+N(H219))</f>
        <v/>
      </c>
      <c r="L219" s="27" t="str">
        <f aca="false">IF(A219="","",DATE(YEAR(A219),MONTH(A219),1))</f>
        <v/>
      </c>
    </row>
    <row r="220" customFormat="false" ht="15" hidden="false" customHeight="false" outlineLevel="0" collapsed="false">
      <c r="A220" s="21"/>
      <c r="B220" s="21"/>
      <c r="C220" s="20"/>
      <c r="D220" s="20"/>
      <c r="E220" s="20"/>
      <c r="F220" s="28"/>
      <c r="G220" s="28"/>
      <c r="H220" s="28"/>
      <c r="I220" s="25" t="str">
        <f aca="false">IF(OR(A220="",B220=""),"",MAX(1,B220-A220))</f>
        <v/>
      </c>
      <c r="J220" s="26" t="str">
        <f aca="false">IF(AND(F220="",G220=""),"",IF(G220&lt;&gt;"",IF(F220="",0,F220-G220),F220*IFERROR(INDEX(Paramètres!$B$6:$B$10,MATCH(D220,Paramètres!$A$6:$A$10,0)),0)))</f>
        <v/>
      </c>
      <c r="K220" s="26" t="str">
        <f aca="false">IF(AND(F220="",G220=""),"",IF(G220&lt;&gt;"",G220,F220-J220)+N(H220))</f>
        <v/>
      </c>
      <c r="L220" s="27" t="str">
        <f aca="false">IF(A220="","",DATE(YEAR(A220),MONTH(A220),1))</f>
        <v/>
      </c>
    </row>
    <row r="221" customFormat="false" ht="15" hidden="false" customHeight="false" outlineLevel="0" collapsed="false">
      <c r="A221" s="21"/>
      <c r="B221" s="21"/>
      <c r="C221" s="20"/>
      <c r="D221" s="20"/>
      <c r="E221" s="20"/>
      <c r="F221" s="28"/>
      <c r="G221" s="28"/>
      <c r="H221" s="28"/>
      <c r="I221" s="25" t="str">
        <f aca="false">IF(OR(A221="",B221=""),"",MAX(1,B221-A221))</f>
        <v/>
      </c>
      <c r="J221" s="26" t="str">
        <f aca="false">IF(AND(F221="",G221=""),"",IF(G221&lt;&gt;"",IF(F221="",0,F221-G221),F221*IFERROR(INDEX(Paramètres!$B$6:$B$10,MATCH(D221,Paramètres!$A$6:$A$10,0)),0)))</f>
        <v/>
      </c>
      <c r="K221" s="26" t="str">
        <f aca="false">IF(AND(F221="",G221=""),"",IF(G221&lt;&gt;"",G221,F221-J221)+N(H221))</f>
        <v/>
      </c>
      <c r="L221" s="27" t="str">
        <f aca="false">IF(A221="","",DATE(YEAR(A221),MONTH(A221),1))</f>
        <v/>
      </c>
    </row>
    <row r="222" customFormat="false" ht="15" hidden="false" customHeight="false" outlineLevel="0" collapsed="false">
      <c r="A222" s="21"/>
      <c r="B222" s="21"/>
      <c r="C222" s="20"/>
      <c r="D222" s="20"/>
      <c r="E222" s="20"/>
      <c r="F222" s="28"/>
      <c r="G222" s="28"/>
      <c r="H222" s="28"/>
      <c r="I222" s="25" t="str">
        <f aca="false">IF(OR(A222="",B222=""),"",MAX(1,B222-A222))</f>
        <v/>
      </c>
      <c r="J222" s="26" t="str">
        <f aca="false">IF(AND(F222="",G222=""),"",IF(G222&lt;&gt;"",IF(F222="",0,F222-G222),F222*IFERROR(INDEX(Paramètres!$B$6:$B$10,MATCH(D222,Paramètres!$A$6:$A$10,0)),0)))</f>
        <v/>
      </c>
      <c r="K222" s="26" t="str">
        <f aca="false">IF(AND(F222="",G222=""),"",IF(G222&lt;&gt;"",G222,F222-J222)+N(H222))</f>
        <v/>
      </c>
      <c r="L222" s="27" t="str">
        <f aca="false">IF(A222="","",DATE(YEAR(A222),MONTH(A222),1))</f>
        <v/>
      </c>
    </row>
    <row r="223" customFormat="false" ht="15" hidden="false" customHeight="false" outlineLevel="0" collapsed="false">
      <c r="A223" s="21"/>
      <c r="B223" s="21"/>
      <c r="C223" s="20"/>
      <c r="D223" s="20"/>
      <c r="E223" s="20"/>
      <c r="F223" s="28"/>
      <c r="G223" s="28"/>
      <c r="H223" s="28"/>
      <c r="I223" s="25" t="str">
        <f aca="false">IF(OR(A223="",B223=""),"",MAX(1,B223-A223))</f>
        <v/>
      </c>
      <c r="J223" s="26" t="str">
        <f aca="false">IF(AND(F223="",G223=""),"",IF(G223&lt;&gt;"",IF(F223="",0,F223-G223),F223*IFERROR(INDEX(Paramètres!$B$6:$B$10,MATCH(D223,Paramètres!$A$6:$A$10,0)),0)))</f>
        <v/>
      </c>
      <c r="K223" s="26" t="str">
        <f aca="false">IF(AND(F223="",G223=""),"",IF(G223&lt;&gt;"",G223,F223-J223)+N(H223))</f>
        <v/>
      </c>
      <c r="L223" s="27" t="str">
        <f aca="false">IF(A223="","",DATE(YEAR(A223),MONTH(A223),1))</f>
        <v/>
      </c>
    </row>
    <row r="224" customFormat="false" ht="15" hidden="false" customHeight="false" outlineLevel="0" collapsed="false">
      <c r="A224" s="21"/>
      <c r="B224" s="21"/>
      <c r="C224" s="20"/>
      <c r="D224" s="20"/>
      <c r="E224" s="20"/>
      <c r="F224" s="28"/>
      <c r="G224" s="28"/>
      <c r="H224" s="28"/>
      <c r="I224" s="25" t="str">
        <f aca="false">IF(OR(A224="",B224=""),"",MAX(1,B224-A224))</f>
        <v/>
      </c>
      <c r="J224" s="26" t="str">
        <f aca="false">IF(AND(F224="",G224=""),"",IF(G224&lt;&gt;"",IF(F224="",0,F224-G224),F224*IFERROR(INDEX(Paramètres!$B$6:$B$10,MATCH(D224,Paramètres!$A$6:$A$10,0)),0)))</f>
        <v/>
      </c>
      <c r="K224" s="26" t="str">
        <f aca="false">IF(AND(F224="",G224=""),"",IF(G224&lt;&gt;"",G224,F224-J224)+N(H224))</f>
        <v/>
      </c>
      <c r="L224" s="27" t="str">
        <f aca="false">IF(A224="","",DATE(YEAR(A224),MONTH(A224),1))</f>
        <v/>
      </c>
    </row>
    <row r="225" customFormat="false" ht="15" hidden="false" customHeight="false" outlineLevel="0" collapsed="false">
      <c r="A225" s="21"/>
      <c r="B225" s="21"/>
      <c r="C225" s="20"/>
      <c r="D225" s="20"/>
      <c r="E225" s="20"/>
      <c r="F225" s="28"/>
      <c r="G225" s="28"/>
      <c r="H225" s="28"/>
      <c r="I225" s="25" t="str">
        <f aca="false">IF(OR(A225="",B225=""),"",MAX(1,B225-A225))</f>
        <v/>
      </c>
      <c r="J225" s="26" t="str">
        <f aca="false">IF(AND(F225="",G225=""),"",IF(G225&lt;&gt;"",IF(F225="",0,F225-G225),F225*IFERROR(INDEX(Paramètres!$B$6:$B$10,MATCH(D225,Paramètres!$A$6:$A$10,0)),0)))</f>
        <v/>
      </c>
      <c r="K225" s="26" t="str">
        <f aca="false">IF(AND(F225="",G225=""),"",IF(G225&lt;&gt;"",G225,F225-J225)+N(H225))</f>
        <v/>
      </c>
      <c r="L225" s="27" t="str">
        <f aca="false">IF(A225="","",DATE(YEAR(A225),MONTH(A225),1))</f>
        <v/>
      </c>
    </row>
    <row r="226" customFormat="false" ht="15" hidden="false" customHeight="false" outlineLevel="0" collapsed="false">
      <c r="A226" s="21"/>
      <c r="B226" s="21"/>
      <c r="C226" s="20"/>
      <c r="D226" s="20"/>
      <c r="E226" s="20"/>
      <c r="F226" s="28"/>
      <c r="G226" s="28"/>
      <c r="H226" s="28"/>
      <c r="I226" s="25" t="str">
        <f aca="false">IF(OR(A226="",B226=""),"",MAX(1,B226-A226))</f>
        <v/>
      </c>
      <c r="J226" s="26" t="str">
        <f aca="false">IF(AND(F226="",G226=""),"",IF(G226&lt;&gt;"",IF(F226="",0,F226-G226),F226*IFERROR(INDEX(Paramètres!$B$6:$B$10,MATCH(D226,Paramètres!$A$6:$A$10,0)),0)))</f>
        <v/>
      </c>
      <c r="K226" s="26" t="str">
        <f aca="false">IF(AND(F226="",G226=""),"",IF(G226&lt;&gt;"",G226,F226-J226)+N(H226))</f>
        <v/>
      </c>
      <c r="L226" s="27" t="str">
        <f aca="false">IF(A226="","",DATE(YEAR(A226),MONTH(A226),1))</f>
        <v/>
      </c>
    </row>
    <row r="227" customFormat="false" ht="15" hidden="false" customHeight="false" outlineLevel="0" collapsed="false">
      <c r="A227" s="21"/>
      <c r="B227" s="21"/>
      <c r="C227" s="20"/>
      <c r="D227" s="20"/>
      <c r="E227" s="20"/>
      <c r="F227" s="28"/>
      <c r="G227" s="28"/>
      <c r="H227" s="28"/>
      <c r="I227" s="25" t="str">
        <f aca="false">IF(OR(A227="",B227=""),"",MAX(1,B227-A227))</f>
        <v/>
      </c>
      <c r="J227" s="26" t="str">
        <f aca="false">IF(AND(F227="",G227=""),"",IF(G227&lt;&gt;"",IF(F227="",0,F227-G227),F227*IFERROR(INDEX(Paramètres!$B$6:$B$10,MATCH(D227,Paramètres!$A$6:$A$10,0)),0)))</f>
        <v/>
      </c>
      <c r="K227" s="26" t="str">
        <f aca="false">IF(AND(F227="",G227=""),"",IF(G227&lt;&gt;"",G227,F227-J227)+N(H227))</f>
        <v/>
      </c>
      <c r="L227" s="27" t="str">
        <f aca="false">IF(A227="","",DATE(YEAR(A227),MONTH(A227),1))</f>
        <v/>
      </c>
    </row>
    <row r="228" customFormat="false" ht="15" hidden="false" customHeight="false" outlineLevel="0" collapsed="false">
      <c r="A228" s="21"/>
      <c r="B228" s="21"/>
      <c r="C228" s="20"/>
      <c r="D228" s="20"/>
      <c r="E228" s="20"/>
      <c r="F228" s="28"/>
      <c r="G228" s="28"/>
      <c r="H228" s="28"/>
      <c r="I228" s="25" t="str">
        <f aca="false">IF(OR(A228="",B228=""),"",MAX(1,B228-A228))</f>
        <v/>
      </c>
      <c r="J228" s="26" t="str">
        <f aca="false">IF(AND(F228="",G228=""),"",IF(G228&lt;&gt;"",IF(F228="",0,F228-G228),F228*IFERROR(INDEX(Paramètres!$B$6:$B$10,MATCH(D228,Paramètres!$A$6:$A$10,0)),0)))</f>
        <v/>
      </c>
      <c r="K228" s="26" t="str">
        <f aca="false">IF(AND(F228="",G228=""),"",IF(G228&lt;&gt;"",G228,F228-J228)+N(H228))</f>
        <v/>
      </c>
      <c r="L228" s="27" t="str">
        <f aca="false">IF(A228="","",DATE(YEAR(A228),MONTH(A228),1))</f>
        <v/>
      </c>
    </row>
    <row r="229" customFormat="false" ht="15" hidden="false" customHeight="false" outlineLevel="0" collapsed="false">
      <c r="A229" s="21"/>
      <c r="B229" s="21"/>
      <c r="C229" s="20"/>
      <c r="D229" s="20"/>
      <c r="E229" s="20"/>
      <c r="F229" s="28"/>
      <c r="G229" s="28"/>
      <c r="H229" s="28"/>
      <c r="I229" s="25" t="str">
        <f aca="false">IF(OR(A229="",B229=""),"",MAX(1,B229-A229))</f>
        <v/>
      </c>
      <c r="J229" s="26" t="str">
        <f aca="false">IF(AND(F229="",G229=""),"",IF(G229&lt;&gt;"",IF(F229="",0,F229-G229),F229*IFERROR(INDEX(Paramètres!$B$6:$B$10,MATCH(D229,Paramètres!$A$6:$A$10,0)),0)))</f>
        <v/>
      </c>
      <c r="K229" s="26" t="str">
        <f aca="false">IF(AND(F229="",G229=""),"",IF(G229&lt;&gt;"",G229,F229-J229)+N(H229))</f>
        <v/>
      </c>
      <c r="L229" s="27" t="str">
        <f aca="false">IF(A229="","",DATE(YEAR(A229),MONTH(A229),1))</f>
        <v/>
      </c>
    </row>
    <row r="230" customFormat="false" ht="15" hidden="false" customHeight="false" outlineLevel="0" collapsed="false">
      <c r="A230" s="21"/>
      <c r="B230" s="21"/>
      <c r="C230" s="20"/>
      <c r="D230" s="20"/>
      <c r="E230" s="20"/>
      <c r="F230" s="28"/>
      <c r="G230" s="28"/>
      <c r="H230" s="28"/>
      <c r="I230" s="25" t="str">
        <f aca="false">IF(OR(A230="",B230=""),"",MAX(1,B230-A230))</f>
        <v/>
      </c>
      <c r="J230" s="26" t="str">
        <f aca="false">IF(AND(F230="",G230=""),"",IF(G230&lt;&gt;"",IF(F230="",0,F230-G230),F230*IFERROR(INDEX(Paramètres!$B$6:$B$10,MATCH(D230,Paramètres!$A$6:$A$10,0)),0)))</f>
        <v/>
      </c>
      <c r="K230" s="26" t="str">
        <f aca="false">IF(AND(F230="",G230=""),"",IF(G230&lt;&gt;"",G230,F230-J230)+N(H230))</f>
        <v/>
      </c>
      <c r="L230" s="27" t="str">
        <f aca="false">IF(A230="","",DATE(YEAR(A230),MONTH(A230),1))</f>
        <v/>
      </c>
    </row>
    <row r="231" customFormat="false" ht="15" hidden="false" customHeight="false" outlineLevel="0" collapsed="false">
      <c r="A231" s="21"/>
      <c r="B231" s="21"/>
      <c r="C231" s="20"/>
      <c r="D231" s="20"/>
      <c r="E231" s="20"/>
      <c r="F231" s="28"/>
      <c r="G231" s="28"/>
      <c r="H231" s="28"/>
      <c r="I231" s="25" t="str">
        <f aca="false">IF(OR(A231="",B231=""),"",MAX(1,B231-A231))</f>
        <v/>
      </c>
      <c r="J231" s="26" t="str">
        <f aca="false">IF(AND(F231="",G231=""),"",IF(G231&lt;&gt;"",IF(F231="",0,F231-G231),F231*IFERROR(INDEX(Paramètres!$B$6:$B$10,MATCH(D231,Paramètres!$A$6:$A$10,0)),0)))</f>
        <v/>
      </c>
      <c r="K231" s="26" t="str">
        <f aca="false">IF(AND(F231="",G231=""),"",IF(G231&lt;&gt;"",G231,F231-J231)+N(H231))</f>
        <v/>
      </c>
      <c r="L231" s="27" t="str">
        <f aca="false">IF(A231="","",DATE(YEAR(A231),MONTH(A231),1))</f>
        <v/>
      </c>
    </row>
    <row r="232" customFormat="false" ht="15" hidden="false" customHeight="false" outlineLevel="0" collapsed="false">
      <c r="A232" s="21"/>
      <c r="B232" s="21"/>
      <c r="C232" s="20"/>
      <c r="D232" s="20"/>
      <c r="E232" s="20"/>
      <c r="F232" s="28"/>
      <c r="G232" s="28"/>
      <c r="H232" s="28"/>
      <c r="I232" s="25" t="str">
        <f aca="false">IF(OR(A232="",B232=""),"",MAX(1,B232-A232))</f>
        <v/>
      </c>
      <c r="J232" s="26" t="str">
        <f aca="false">IF(AND(F232="",G232=""),"",IF(G232&lt;&gt;"",IF(F232="",0,F232-G232),F232*IFERROR(INDEX(Paramètres!$B$6:$B$10,MATCH(D232,Paramètres!$A$6:$A$10,0)),0)))</f>
        <v/>
      </c>
      <c r="K232" s="26" t="str">
        <f aca="false">IF(AND(F232="",G232=""),"",IF(G232&lt;&gt;"",G232,F232-J232)+N(H232))</f>
        <v/>
      </c>
      <c r="L232" s="27" t="str">
        <f aca="false">IF(A232="","",DATE(YEAR(A232),MONTH(A232),1))</f>
        <v/>
      </c>
    </row>
    <row r="233" customFormat="false" ht="15" hidden="false" customHeight="false" outlineLevel="0" collapsed="false">
      <c r="A233" s="21"/>
      <c r="B233" s="21"/>
      <c r="C233" s="20"/>
      <c r="D233" s="20"/>
      <c r="E233" s="20"/>
      <c r="F233" s="28"/>
      <c r="G233" s="28"/>
      <c r="H233" s="28"/>
      <c r="I233" s="25" t="str">
        <f aca="false">IF(OR(A233="",B233=""),"",MAX(1,B233-A233))</f>
        <v/>
      </c>
      <c r="J233" s="26" t="str">
        <f aca="false">IF(AND(F233="",G233=""),"",IF(G233&lt;&gt;"",IF(F233="",0,F233-G233),F233*IFERROR(INDEX(Paramètres!$B$6:$B$10,MATCH(D233,Paramètres!$A$6:$A$10,0)),0)))</f>
        <v/>
      </c>
      <c r="K233" s="26" t="str">
        <f aca="false">IF(AND(F233="",G233=""),"",IF(G233&lt;&gt;"",G233,F233-J233)+N(H233))</f>
        <v/>
      </c>
      <c r="L233" s="27" t="str">
        <f aca="false">IF(A233="","",DATE(YEAR(A233),MONTH(A233),1))</f>
        <v/>
      </c>
    </row>
    <row r="234" customFormat="false" ht="15" hidden="false" customHeight="false" outlineLevel="0" collapsed="false">
      <c r="A234" s="21"/>
      <c r="B234" s="21"/>
      <c r="C234" s="20"/>
      <c r="D234" s="20"/>
      <c r="E234" s="20"/>
      <c r="F234" s="28"/>
      <c r="G234" s="28"/>
      <c r="H234" s="28"/>
      <c r="I234" s="25" t="str">
        <f aca="false">IF(OR(A234="",B234=""),"",MAX(1,B234-A234))</f>
        <v/>
      </c>
      <c r="J234" s="26" t="str">
        <f aca="false">IF(AND(F234="",G234=""),"",IF(G234&lt;&gt;"",IF(F234="",0,F234-G234),F234*IFERROR(INDEX(Paramètres!$B$6:$B$10,MATCH(D234,Paramètres!$A$6:$A$10,0)),0)))</f>
        <v/>
      </c>
      <c r="K234" s="26" t="str">
        <f aca="false">IF(AND(F234="",G234=""),"",IF(G234&lt;&gt;"",G234,F234-J234)+N(H234))</f>
        <v/>
      </c>
      <c r="L234" s="27" t="str">
        <f aca="false">IF(A234="","",DATE(YEAR(A234),MONTH(A234),1))</f>
        <v/>
      </c>
    </row>
    <row r="235" customFormat="false" ht="15" hidden="false" customHeight="false" outlineLevel="0" collapsed="false">
      <c r="A235" s="21"/>
      <c r="B235" s="21"/>
      <c r="C235" s="20"/>
      <c r="D235" s="20"/>
      <c r="E235" s="20"/>
      <c r="F235" s="28"/>
      <c r="G235" s="28"/>
      <c r="H235" s="28"/>
      <c r="I235" s="25" t="str">
        <f aca="false">IF(OR(A235="",B235=""),"",MAX(1,B235-A235))</f>
        <v/>
      </c>
      <c r="J235" s="26" t="str">
        <f aca="false">IF(AND(F235="",G235=""),"",IF(G235&lt;&gt;"",IF(F235="",0,F235-G235),F235*IFERROR(INDEX(Paramètres!$B$6:$B$10,MATCH(D235,Paramètres!$A$6:$A$10,0)),0)))</f>
        <v/>
      </c>
      <c r="K235" s="26" t="str">
        <f aca="false">IF(AND(F235="",G235=""),"",IF(G235&lt;&gt;"",G235,F235-J235)+N(H235))</f>
        <v/>
      </c>
      <c r="L235" s="27" t="str">
        <f aca="false">IF(A235="","",DATE(YEAR(A235),MONTH(A235),1))</f>
        <v/>
      </c>
    </row>
    <row r="236" customFormat="false" ht="15" hidden="false" customHeight="false" outlineLevel="0" collapsed="false">
      <c r="A236" s="21"/>
      <c r="B236" s="21"/>
      <c r="C236" s="20"/>
      <c r="D236" s="20"/>
      <c r="E236" s="20"/>
      <c r="F236" s="28"/>
      <c r="G236" s="28"/>
      <c r="H236" s="28"/>
      <c r="I236" s="25" t="str">
        <f aca="false">IF(OR(A236="",B236=""),"",MAX(1,B236-A236))</f>
        <v/>
      </c>
      <c r="J236" s="26" t="str">
        <f aca="false">IF(AND(F236="",G236=""),"",IF(G236&lt;&gt;"",IF(F236="",0,F236-G236),F236*IFERROR(INDEX(Paramètres!$B$6:$B$10,MATCH(D236,Paramètres!$A$6:$A$10,0)),0)))</f>
        <v/>
      </c>
      <c r="K236" s="26" t="str">
        <f aca="false">IF(AND(F236="",G236=""),"",IF(G236&lt;&gt;"",G236,F236-J236)+N(H236))</f>
        <v/>
      </c>
      <c r="L236" s="27" t="str">
        <f aca="false">IF(A236="","",DATE(YEAR(A236),MONTH(A236),1))</f>
        <v/>
      </c>
    </row>
    <row r="237" customFormat="false" ht="15" hidden="false" customHeight="false" outlineLevel="0" collapsed="false">
      <c r="A237" s="21"/>
      <c r="B237" s="21"/>
      <c r="C237" s="20"/>
      <c r="D237" s="20"/>
      <c r="E237" s="20"/>
      <c r="F237" s="28"/>
      <c r="G237" s="28"/>
      <c r="H237" s="28"/>
      <c r="I237" s="25" t="str">
        <f aca="false">IF(OR(A237="",B237=""),"",MAX(1,B237-A237))</f>
        <v/>
      </c>
      <c r="J237" s="26" t="str">
        <f aca="false">IF(AND(F237="",G237=""),"",IF(G237&lt;&gt;"",IF(F237="",0,F237-G237),F237*IFERROR(INDEX(Paramètres!$B$6:$B$10,MATCH(D237,Paramètres!$A$6:$A$10,0)),0)))</f>
        <v/>
      </c>
      <c r="K237" s="26" t="str">
        <f aca="false">IF(AND(F237="",G237=""),"",IF(G237&lt;&gt;"",G237,F237-J237)+N(H237))</f>
        <v/>
      </c>
      <c r="L237" s="27" t="str">
        <f aca="false">IF(A237="","",DATE(YEAR(A237),MONTH(A237),1))</f>
        <v/>
      </c>
    </row>
    <row r="238" customFormat="false" ht="15" hidden="false" customHeight="false" outlineLevel="0" collapsed="false">
      <c r="A238" s="21"/>
      <c r="B238" s="21"/>
      <c r="C238" s="20"/>
      <c r="D238" s="20"/>
      <c r="E238" s="20"/>
      <c r="F238" s="28"/>
      <c r="G238" s="28"/>
      <c r="H238" s="28"/>
      <c r="I238" s="25" t="str">
        <f aca="false">IF(OR(A238="",B238=""),"",MAX(1,B238-A238))</f>
        <v/>
      </c>
      <c r="J238" s="26" t="str">
        <f aca="false">IF(AND(F238="",G238=""),"",IF(G238&lt;&gt;"",IF(F238="",0,F238-G238),F238*IFERROR(INDEX(Paramètres!$B$6:$B$10,MATCH(D238,Paramètres!$A$6:$A$10,0)),0)))</f>
        <v/>
      </c>
      <c r="K238" s="26" t="str">
        <f aca="false">IF(AND(F238="",G238=""),"",IF(G238&lt;&gt;"",G238,F238-J238)+N(H238))</f>
        <v/>
      </c>
      <c r="L238" s="27" t="str">
        <f aca="false">IF(A238="","",DATE(YEAR(A238),MONTH(A238),1))</f>
        <v/>
      </c>
    </row>
    <row r="239" customFormat="false" ht="15" hidden="false" customHeight="false" outlineLevel="0" collapsed="false">
      <c r="A239" s="21"/>
      <c r="B239" s="21"/>
      <c r="C239" s="20"/>
      <c r="D239" s="20"/>
      <c r="E239" s="20"/>
      <c r="F239" s="28"/>
      <c r="G239" s="28"/>
      <c r="H239" s="28"/>
      <c r="I239" s="25" t="str">
        <f aca="false">IF(OR(A239="",B239=""),"",MAX(1,B239-A239))</f>
        <v/>
      </c>
      <c r="J239" s="26" t="str">
        <f aca="false">IF(AND(F239="",G239=""),"",IF(G239&lt;&gt;"",IF(F239="",0,F239-G239),F239*IFERROR(INDEX(Paramètres!$B$6:$B$10,MATCH(D239,Paramètres!$A$6:$A$10,0)),0)))</f>
        <v/>
      </c>
      <c r="K239" s="26" t="str">
        <f aca="false">IF(AND(F239="",G239=""),"",IF(G239&lt;&gt;"",G239,F239-J239)+N(H239))</f>
        <v/>
      </c>
      <c r="L239" s="27" t="str">
        <f aca="false">IF(A239="","",DATE(YEAR(A239),MONTH(A239),1))</f>
        <v/>
      </c>
    </row>
    <row r="240" customFormat="false" ht="15" hidden="false" customHeight="false" outlineLevel="0" collapsed="false">
      <c r="A240" s="21"/>
      <c r="B240" s="21"/>
      <c r="C240" s="20"/>
      <c r="D240" s="20"/>
      <c r="E240" s="20"/>
      <c r="F240" s="28"/>
      <c r="G240" s="28"/>
      <c r="H240" s="28"/>
      <c r="I240" s="25" t="str">
        <f aca="false">IF(OR(A240="",B240=""),"",MAX(1,B240-A240))</f>
        <v/>
      </c>
      <c r="J240" s="26" t="str">
        <f aca="false">IF(AND(F240="",G240=""),"",IF(G240&lt;&gt;"",IF(F240="",0,F240-G240),F240*IFERROR(INDEX(Paramètres!$B$6:$B$10,MATCH(D240,Paramètres!$A$6:$A$10,0)),0)))</f>
        <v/>
      </c>
      <c r="K240" s="26" t="str">
        <f aca="false">IF(AND(F240="",G240=""),"",IF(G240&lt;&gt;"",G240,F240-J240)+N(H240))</f>
        <v/>
      </c>
      <c r="L240" s="27" t="str">
        <f aca="false">IF(A240="","",DATE(YEAR(A240),MONTH(A240),1))</f>
        <v/>
      </c>
    </row>
    <row r="241" customFormat="false" ht="15" hidden="false" customHeight="false" outlineLevel="0" collapsed="false">
      <c r="A241" s="21"/>
      <c r="B241" s="21"/>
      <c r="C241" s="20"/>
      <c r="D241" s="20"/>
      <c r="E241" s="20"/>
      <c r="F241" s="28"/>
      <c r="G241" s="28"/>
      <c r="H241" s="28"/>
      <c r="I241" s="25" t="str">
        <f aca="false">IF(OR(A241="",B241=""),"",MAX(1,B241-A241))</f>
        <v/>
      </c>
      <c r="J241" s="26" t="str">
        <f aca="false">IF(AND(F241="",G241=""),"",IF(G241&lt;&gt;"",IF(F241="",0,F241-G241),F241*IFERROR(INDEX(Paramètres!$B$6:$B$10,MATCH(D241,Paramètres!$A$6:$A$10,0)),0)))</f>
        <v/>
      </c>
      <c r="K241" s="26" t="str">
        <f aca="false">IF(AND(F241="",G241=""),"",IF(G241&lt;&gt;"",G241,F241-J241)+N(H241))</f>
        <v/>
      </c>
      <c r="L241" s="27" t="str">
        <f aca="false">IF(A241="","",DATE(YEAR(A241),MONTH(A241),1))</f>
        <v/>
      </c>
    </row>
    <row r="242" customFormat="false" ht="15" hidden="false" customHeight="false" outlineLevel="0" collapsed="false">
      <c r="A242" s="21"/>
      <c r="B242" s="21"/>
      <c r="C242" s="20"/>
      <c r="D242" s="20"/>
      <c r="E242" s="20"/>
      <c r="F242" s="28"/>
      <c r="G242" s="28"/>
      <c r="H242" s="28"/>
      <c r="I242" s="25" t="str">
        <f aca="false">IF(OR(A242="",B242=""),"",MAX(1,B242-A242))</f>
        <v/>
      </c>
      <c r="J242" s="26" t="str">
        <f aca="false">IF(AND(F242="",G242=""),"",IF(G242&lt;&gt;"",IF(F242="",0,F242-G242),F242*IFERROR(INDEX(Paramètres!$B$6:$B$10,MATCH(D242,Paramètres!$A$6:$A$10,0)),0)))</f>
        <v/>
      </c>
      <c r="K242" s="26" t="str">
        <f aca="false">IF(AND(F242="",G242=""),"",IF(G242&lt;&gt;"",G242,F242-J242)+N(H242))</f>
        <v/>
      </c>
      <c r="L242" s="27" t="str">
        <f aca="false">IF(A242="","",DATE(YEAR(A242),MONTH(A242),1))</f>
        <v/>
      </c>
    </row>
    <row r="243" customFormat="false" ht="15" hidden="false" customHeight="false" outlineLevel="0" collapsed="false">
      <c r="A243" s="21"/>
      <c r="B243" s="21"/>
      <c r="C243" s="20"/>
      <c r="D243" s="20"/>
      <c r="E243" s="20"/>
      <c r="F243" s="28"/>
      <c r="G243" s="28"/>
      <c r="H243" s="28"/>
      <c r="I243" s="25" t="str">
        <f aca="false">IF(OR(A243="",B243=""),"",MAX(1,B243-A243))</f>
        <v/>
      </c>
      <c r="J243" s="26" t="str">
        <f aca="false">IF(AND(F243="",G243=""),"",IF(G243&lt;&gt;"",IF(F243="",0,F243-G243),F243*IFERROR(INDEX(Paramètres!$B$6:$B$10,MATCH(D243,Paramètres!$A$6:$A$10,0)),0)))</f>
        <v/>
      </c>
      <c r="K243" s="26" t="str">
        <f aca="false">IF(AND(F243="",G243=""),"",IF(G243&lt;&gt;"",G243,F243-J243)+N(H243))</f>
        <v/>
      </c>
      <c r="L243" s="27" t="str">
        <f aca="false">IF(A243="","",DATE(YEAR(A243),MONTH(A243),1))</f>
        <v/>
      </c>
    </row>
    <row r="244" customFormat="false" ht="15" hidden="false" customHeight="false" outlineLevel="0" collapsed="false">
      <c r="A244" s="21"/>
      <c r="B244" s="21"/>
      <c r="C244" s="20"/>
      <c r="D244" s="20"/>
      <c r="E244" s="20"/>
      <c r="F244" s="28"/>
      <c r="G244" s="28"/>
      <c r="H244" s="28"/>
      <c r="I244" s="25" t="str">
        <f aca="false">IF(OR(A244="",B244=""),"",MAX(1,B244-A244))</f>
        <v/>
      </c>
      <c r="J244" s="26" t="str">
        <f aca="false">IF(AND(F244="",G244=""),"",IF(G244&lt;&gt;"",IF(F244="",0,F244-G244),F244*IFERROR(INDEX(Paramètres!$B$6:$B$10,MATCH(D244,Paramètres!$A$6:$A$10,0)),0)))</f>
        <v/>
      </c>
      <c r="K244" s="26" t="str">
        <f aca="false">IF(AND(F244="",G244=""),"",IF(G244&lt;&gt;"",G244,F244-J244)+N(H244))</f>
        <v/>
      </c>
      <c r="L244" s="27" t="str">
        <f aca="false">IF(A244="","",DATE(YEAR(A244),MONTH(A244),1))</f>
        <v/>
      </c>
    </row>
    <row r="245" customFormat="false" ht="15" hidden="false" customHeight="false" outlineLevel="0" collapsed="false">
      <c r="A245" s="21"/>
      <c r="B245" s="21"/>
      <c r="C245" s="20"/>
      <c r="D245" s="20"/>
      <c r="E245" s="20"/>
      <c r="F245" s="28"/>
      <c r="G245" s="28"/>
      <c r="H245" s="28"/>
      <c r="I245" s="25" t="str">
        <f aca="false">IF(OR(A245="",B245=""),"",MAX(1,B245-A245))</f>
        <v/>
      </c>
      <c r="J245" s="26" t="str">
        <f aca="false">IF(AND(F245="",G245=""),"",IF(G245&lt;&gt;"",IF(F245="",0,F245-G245),F245*IFERROR(INDEX(Paramètres!$B$6:$B$10,MATCH(D245,Paramètres!$A$6:$A$10,0)),0)))</f>
        <v/>
      </c>
      <c r="K245" s="26" t="str">
        <f aca="false">IF(AND(F245="",G245=""),"",IF(G245&lt;&gt;"",G245,F245-J245)+N(H245))</f>
        <v/>
      </c>
      <c r="L245" s="27" t="str">
        <f aca="false">IF(A245="","",DATE(YEAR(A245),MONTH(A245),1))</f>
        <v/>
      </c>
    </row>
    <row r="246" customFormat="false" ht="15" hidden="false" customHeight="false" outlineLevel="0" collapsed="false">
      <c r="A246" s="21"/>
      <c r="B246" s="21"/>
      <c r="C246" s="20"/>
      <c r="D246" s="20"/>
      <c r="E246" s="20"/>
      <c r="F246" s="28"/>
      <c r="G246" s="28"/>
      <c r="H246" s="28"/>
      <c r="I246" s="25" t="str">
        <f aca="false">IF(OR(A246="",B246=""),"",MAX(1,B246-A246))</f>
        <v/>
      </c>
      <c r="J246" s="26" t="str">
        <f aca="false">IF(AND(F246="",G246=""),"",IF(G246&lt;&gt;"",IF(F246="",0,F246-G246),F246*IFERROR(INDEX(Paramètres!$B$6:$B$10,MATCH(D246,Paramètres!$A$6:$A$10,0)),0)))</f>
        <v/>
      </c>
      <c r="K246" s="26" t="str">
        <f aca="false">IF(AND(F246="",G246=""),"",IF(G246&lt;&gt;"",G246,F246-J246)+N(H246))</f>
        <v/>
      </c>
      <c r="L246" s="27" t="str">
        <f aca="false">IF(A246="","",DATE(YEAR(A246),MONTH(A246),1))</f>
        <v/>
      </c>
    </row>
    <row r="247" customFormat="false" ht="15" hidden="false" customHeight="false" outlineLevel="0" collapsed="false">
      <c r="A247" s="21"/>
      <c r="B247" s="21"/>
      <c r="C247" s="20"/>
      <c r="D247" s="20"/>
      <c r="E247" s="20"/>
      <c r="F247" s="28"/>
      <c r="G247" s="28"/>
      <c r="H247" s="28"/>
      <c r="I247" s="25" t="str">
        <f aca="false">IF(OR(A247="",B247=""),"",MAX(1,B247-A247))</f>
        <v/>
      </c>
      <c r="J247" s="26" t="str">
        <f aca="false">IF(AND(F247="",G247=""),"",IF(G247&lt;&gt;"",IF(F247="",0,F247-G247),F247*IFERROR(INDEX(Paramètres!$B$6:$B$10,MATCH(D247,Paramètres!$A$6:$A$10,0)),0)))</f>
        <v/>
      </c>
      <c r="K247" s="26" t="str">
        <f aca="false">IF(AND(F247="",G247=""),"",IF(G247&lt;&gt;"",G247,F247-J247)+N(H247))</f>
        <v/>
      </c>
      <c r="L247" s="27" t="str">
        <f aca="false">IF(A247="","",DATE(YEAR(A247),MONTH(A247),1))</f>
        <v/>
      </c>
    </row>
    <row r="248" customFormat="false" ht="15" hidden="false" customHeight="false" outlineLevel="0" collapsed="false">
      <c r="A248" s="21"/>
      <c r="B248" s="21"/>
      <c r="C248" s="20"/>
      <c r="D248" s="20"/>
      <c r="E248" s="20"/>
      <c r="F248" s="28"/>
      <c r="G248" s="28"/>
      <c r="H248" s="28"/>
      <c r="I248" s="25" t="str">
        <f aca="false">IF(OR(A248="",B248=""),"",MAX(1,B248-A248))</f>
        <v/>
      </c>
      <c r="J248" s="26" t="str">
        <f aca="false">IF(AND(F248="",G248=""),"",IF(G248&lt;&gt;"",IF(F248="",0,F248-G248),F248*IFERROR(INDEX(Paramètres!$B$6:$B$10,MATCH(D248,Paramètres!$A$6:$A$10,0)),0)))</f>
        <v/>
      </c>
      <c r="K248" s="26" t="str">
        <f aca="false">IF(AND(F248="",G248=""),"",IF(G248&lt;&gt;"",G248,F248-J248)+N(H248))</f>
        <v/>
      </c>
      <c r="L248" s="27" t="str">
        <f aca="false">IF(A248="","",DATE(YEAR(A248),MONTH(A248),1))</f>
        <v/>
      </c>
    </row>
    <row r="249" customFormat="false" ht="15" hidden="false" customHeight="false" outlineLevel="0" collapsed="false">
      <c r="A249" s="21"/>
      <c r="B249" s="21"/>
      <c r="C249" s="20"/>
      <c r="D249" s="20"/>
      <c r="E249" s="20"/>
      <c r="F249" s="28"/>
      <c r="G249" s="28"/>
      <c r="H249" s="28"/>
      <c r="I249" s="25" t="str">
        <f aca="false">IF(OR(A249="",B249=""),"",MAX(1,B249-A249))</f>
        <v/>
      </c>
      <c r="J249" s="26" t="str">
        <f aca="false">IF(AND(F249="",G249=""),"",IF(G249&lt;&gt;"",IF(F249="",0,F249-G249),F249*IFERROR(INDEX(Paramètres!$B$6:$B$10,MATCH(D249,Paramètres!$A$6:$A$10,0)),0)))</f>
        <v/>
      </c>
      <c r="K249" s="26" t="str">
        <f aca="false">IF(AND(F249="",G249=""),"",IF(G249&lt;&gt;"",G249,F249-J249)+N(H249))</f>
        <v/>
      </c>
      <c r="L249" s="27" t="str">
        <f aca="false">IF(A249="","",DATE(YEAR(A249),MONTH(A249),1))</f>
        <v/>
      </c>
    </row>
    <row r="250" customFormat="false" ht="15" hidden="false" customHeight="false" outlineLevel="0" collapsed="false">
      <c r="A250" s="21"/>
      <c r="B250" s="21"/>
      <c r="C250" s="20"/>
      <c r="D250" s="20"/>
      <c r="E250" s="20"/>
      <c r="F250" s="28"/>
      <c r="G250" s="28"/>
      <c r="H250" s="28"/>
      <c r="I250" s="25" t="str">
        <f aca="false">IF(OR(A250="",B250=""),"",MAX(1,B250-A250))</f>
        <v/>
      </c>
      <c r="J250" s="26" t="str">
        <f aca="false">IF(AND(F250="",G250=""),"",IF(G250&lt;&gt;"",IF(F250="",0,F250-G250),F250*IFERROR(INDEX(Paramètres!$B$6:$B$10,MATCH(D250,Paramètres!$A$6:$A$10,0)),0)))</f>
        <v/>
      </c>
      <c r="K250" s="26" t="str">
        <f aca="false">IF(AND(F250="",G250=""),"",IF(G250&lt;&gt;"",G250,F250-J250)+N(H250))</f>
        <v/>
      </c>
      <c r="L250" s="27" t="str">
        <f aca="false">IF(A250="","",DATE(YEAR(A250),MONTH(A250),1))</f>
        <v/>
      </c>
    </row>
    <row r="251" customFormat="false" ht="15" hidden="false" customHeight="false" outlineLevel="0" collapsed="false">
      <c r="A251" s="21"/>
      <c r="B251" s="21"/>
      <c r="C251" s="20"/>
      <c r="D251" s="20"/>
      <c r="E251" s="20"/>
      <c r="F251" s="28"/>
      <c r="G251" s="28"/>
      <c r="H251" s="28"/>
      <c r="I251" s="25" t="str">
        <f aca="false">IF(OR(A251="",B251=""),"",MAX(1,B251-A251))</f>
        <v/>
      </c>
      <c r="J251" s="26" t="str">
        <f aca="false">IF(AND(F251="",G251=""),"",IF(G251&lt;&gt;"",IF(F251="",0,F251-G251),F251*IFERROR(INDEX(Paramètres!$B$6:$B$10,MATCH(D251,Paramètres!$A$6:$A$10,0)),0)))</f>
        <v/>
      </c>
      <c r="K251" s="26" t="str">
        <f aca="false">IF(AND(F251="",G251=""),"",IF(G251&lt;&gt;"",G251,F251-J251)+N(H251))</f>
        <v/>
      </c>
      <c r="L251" s="27" t="str">
        <f aca="false">IF(A251="","",DATE(YEAR(A251),MONTH(A251),1))</f>
        <v/>
      </c>
    </row>
    <row r="252" customFormat="false" ht="15" hidden="false" customHeight="false" outlineLevel="0" collapsed="false">
      <c r="A252" s="21"/>
      <c r="B252" s="21"/>
      <c r="C252" s="20"/>
      <c r="D252" s="20"/>
      <c r="E252" s="20"/>
      <c r="F252" s="28"/>
      <c r="G252" s="28"/>
      <c r="H252" s="28"/>
      <c r="I252" s="25" t="str">
        <f aca="false">IF(OR(A252="",B252=""),"",MAX(1,B252-A252))</f>
        <v/>
      </c>
      <c r="J252" s="26" t="str">
        <f aca="false">IF(AND(F252="",G252=""),"",IF(G252&lt;&gt;"",IF(F252="",0,F252-G252),F252*IFERROR(INDEX(Paramètres!$B$6:$B$10,MATCH(D252,Paramètres!$A$6:$A$10,0)),0)))</f>
        <v/>
      </c>
      <c r="K252" s="26" t="str">
        <f aca="false">IF(AND(F252="",G252=""),"",IF(G252&lt;&gt;"",G252,F252-J252)+N(H252))</f>
        <v/>
      </c>
      <c r="L252" s="27" t="str">
        <f aca="false">IF(A252="","",DATE(YEAR(A252),MONTH(A252),1))</f>
        <v/>
      </c>
    </row>
    <row r="253" customFormat="false" ht="15" hidden="false" customHeight="false" outlineLevel="0" collapsed="false">
      <c r="A253" s="21"/>
      <c r="B253" s="21"/>
      <c r="C253" s="20"/>
      <c r="D253" s="20"/>
      <c r="E253" s="20"/>
      <c r="F253" s="28"/>
      <c r="G253" s="28"/>
      <c r="H253" s="28"/>
      <c r="I253" s="25" t="str">
        <f aca="false">IF(OR(A253="",B253=""),"",MAX(1,B253-A253))</f>
        <v/>
      </c>
      <c r="J253" s="26" t="str">
        <f aca="false">IF(AND(F253="",G253=""),"",IF(G253&lt;&gt;"",IF(F253="",0,F253-G253),F253*IFERROR(INDEX(Paramètres!$B$6:$B$10,MATCH(D253,Paramètres!$A$6:$A$10,0)),0)))</f>
        <v/>
      </c>
      <c r="K253" s="26" t="str">
        <f aca="false">IF(AND(F253="",G253=""),"",IF(G253&lt;&gt;"",G253,F253-J253)+N(H253))</f>
        <v/>
      </c>
      <c r="L253" s="27" t="str">
        <f aca="false">IF(A253="","",DATE(YEAR(A253),MONTH(A253),1))</f>
        <v/>
      </c>
    </row>
    <row r="254" customFormat="false" ht="15" hidden="false" customHeight="false" outlineLevel="0" collapsed="false">
      <c r="A254" s="21"/>
      <c r="B254" s="21"/>
      <c r="C254" s="20"/>
      <c r="D254" s="20"/>
      <c r="E254" s="20"/>
      <c r="F254" s="28"/>
      <c r="G254" s="28"/>
      <c r="H254" s="28"/>
      <c r="I254" s="25" t="str">
        <f aca="false">IF(OR(A254="",B254=""),"",MAX(1,B254-A254))</f>
        <v/>
      </c>
      <c r="J254" s="26" t="str">
        <f aca="false">IF(AND(F254="",G254=""),"",IF(G254&lt;&gt;"",IF(F254="",0,F254-G254),F254*IFERROR(INDEX(Paramètres!$B$6:$B$10,MATCH(D254,Paramètres!$A$6:$A$10,0)),0)))</f>
        <v/>
      </c>
      <c r="K254" s="26" t="str">
        <f aca="false">IF(AND(F254="",G254=""),"",IF(G254&lt;&gt;"",G254,F254-J254)+N(H254))</f>
        <v/>
      </c>
      <c r="L254" s="27" t="str">
        <f aca="false">IF(A254="","",DATE(YEAR(A254),MONTH(A254),1))</f>
        <v/>
      </c>
    </row>
    <row r="255" customFormat="false" ht="15" hidden="false" customHeight="false" outlineLevel="0" collapsed="false">
      <c r="A255" s="21"/>
      <c r="B255" s="21"/>
      <c r="C255" s="20"/>
      <c r="D255" s="20"/>
      <c r="E255" s="20"/>
      <c r="F255" s="28"/>
      <c r="G255" s="28"/>
      <c r="H255" s="28"/>
      <c r="I255" s="25" t="str">
        <f aca="false">IF(OR(A255="",B255=""),"",MAX(1,B255-A255))</f>
        <v/>
      </c>
      <c r="J255" s="26" t="str">
        <f aca="false">IF(AND(F255="",G255=""),"",IF(G255&lt;&gt;"",IF(F255="",0,F255-G255),F255*IFERROR(INDEX(Paramètres!$B$6:$B$10,MATCH(D255,Paramètres!$A$6:$A$10,0)),0)))</f>
        <v/>
      </c>
      <c r="K255" s="26" t="str">
        <f aca="false">IF(AND(F255="",G255=""),"",IF(G255&lt;&gt;"",G255,F255-J255)+N(H255))</f>
        <v/>
      </c>
      <c r="L255" s="27" t="str">
        <f aca="false">IF(A255="","",DATE(YEAR(A255),MONTH(A255),1))</f>
        <v/>
      </c>
    </row>
    <row r="256" customFormat="false" ht="15" hidden="false" customHeight="false" outlineLevel="0" collapsed="false">
      <c r="A256" s="21"/>
      <c r="B256" s="21"/>
      <c r="C256" s="20"/>
      <c r="D256" s="20"/>
      <c r="E256" s="20"/>
      <c r="F256" s="28"/>
      <c r="G256" s="28"/>
      <c r="H256" s="28"/>
      <c r="I256" s="25" t="str">
        <f aca="false">IF(OR(A256="",B256=""),"",MAX(1,B256-A256))</f>
        <v/>
      </c>
      <c r="J256" s="26" t="str">
        <f aca="false">IF(AND(F256="",G256=""),"",IF(G256&lt;&gt;"",IF(F256="",0,F256-G256),F256*IFERROR(INDEX(Paramètres!$B$6:$B$10,MATCH(D256,Paramètres!$A$6:$A$10,0)),0)))</f>
        <v/>
      </c>
      <c r="K256" s="26" t="str">
        <f aca="false">IF(AND(F256="",G256=""),"",IF(G256&lt;&gt;"",G256,F256-J256)+N(H256))</f>
        <v/>
      </c>
      <c r="L256" s="27" t="str">
        <f aca="false">IF(A256="","",DATE(YEAR(A256),MONTH(A256),1))</f>
        <v/>
      </c>
    </row>
    <row r="257" customFormat="false" ht="15" hidden="false" customHeight="false" outlineLevel="0" collapsed="false">
      <c r="A257" s="21"/>
      <c r="B257" s="21"/>
      <c r="C257" s="20"/>
      <c r="D257" s="20"/>
      <c r="E257" s="20"/>
      <c r="F257" s="28"/>
      <c r="G257" s="28"/>
      <c r="H257" s="28"/>
      <c r="I257" s="25" t="str">
        <f aca="false">IF(OR(A257="",B257=""),"",MAX(1,B257-A257))</f>
        <v/>
      </c>
      <c r="J257" s="26" t="str">
        <f aca="false">IF(AND(F257="",G257=""),"",IF(G257&lt;&gt;"",IF(F257="",0,F257-G257),F257*IFERROR(INDEX(Paramètres!$B$6:$B$10,MATCH(D257,Paramètres!$A$6:$A$10,0)),0)))</f>
        <v/>
      </c>
      <c r="K257" s="26" t="str">
        <f aca="false">IF(AND(F257="",G257=""),"",IF(G257&lt;&gt;"",G257,F257-J257)+N(H257))</f>
        <v/>
      </c>
      <c r="L257" s="27" t="str">
        <f aca="false">IF(A257="","",DATE(YEAR(A257),MONTH(A257),1))</f>
        <v/>
      </c>
    </row>
    <row r="258" customFormat="false" ht="15" hidden="false" customHeight="false" outlineLevel="0" collapsed="false">
      <c r="A258" s="21"/>
      <c r="B258" s="21"/>
      <c r="C258" s="20"/>
      <c r="D258" s="20"/>
      <c r="E258" s="20"/>
      <c r="F258" s="28"/>
      <c r="G258" s="28"/>
      <c r="H258" s="28"/>
      <c r="I258" s="25" t="str">
        <f aca="false">IF(OR(A258="",B258=""),"",MAX(1,B258-A258))</f>
        <v/>
      </c>
      <c r="J258" s="26" t="str">
        <f aca="false">IF(AND(F258="",G258=""),"",IF(G258&lt;&gt;"",IF(F258="",0,F258-G258),F258*IFERROR(INDEX(Paramètres!$B$6:$B$10,MATCH(D258,Paramètres!$A$6:$A$10,0)),0)))</f>
        <v/>
      </c>
      <c r="K258" s="26" t="str">
        <f aca="false">IF(AND(F258="",G258=""),"",IF(G258&lt;&gt;"",G258,F258-J258)+N(H258))</f>
        <v/>
      </c>
      <c r="L258" s="27" t="str">
        <f aca="false">IF(A258="","",DATE(YEAR(A258),MONTH(A258),1))</f>
        <v/>
      </c>
    </row>
    <row r="259" customFormat="false" ht="15" hidden="false" customHeight="false" outlineLevel="0" collapsed="false">
      <c r="A259" s="21"/>
      <c r="B259" s="21"/>
      <c r="C259" s="20"/>
      <c r="D259" s="20"/>
      <c r="E259" s="20"/>
      <c r="F259" s="28"/>
      <c r="G259" s="28"/>
      <c r="H259" s="28"/>
      <c r="I259" s="25" t="str">
        <f aca="false">IF(OR(A259="",B259=""),"",MAX(1,B259-A259))</f>
        <v/>
      </c>
      <c r="J259" s="26" t="str">
        <f aca="false">IF(AND(F259="",G259=""),"",IF(G259&lt;&gt;"",IF(F259="",0,F259-G259),F259*IFERROR(INDEX(Paramètres!$B$6:$B$10,MATCH(D259,Paramètres!$A$6:$A$10,0)),0)))</f>
        <v/>
      </c>
      <c r="K259" s="26" t="str">
        <f aca="false">IF(AND(F259="",G259=""),"",IF(G259&lt;&gt;"",G259,F259-J259)+N(H259))</f>
        <v/>
      </c>
      <c r="L259" s="27" t="str">
        <f aca="false">IF(A259="","",DATE(YEAR(A259),MONTH(A259),1))</f>
        <v/>
      </c>
    </row>
    <row r="260" customFormat="false" ht="15" hidden="false" customHeight="false" outlineLevel="0" collapsed="false">
      <c r="A260" s="21"/>
      <c r="B260" s="21"/>
      <c r="C260" s="20"/>
      <c r="D260" s="20"/>
      <c r="E260" s="20"/>
      <c r="F260" s="28"/>
      <c r="G260" s="28"/>
      <c r="H260" s="28"/>
      <c r="I260" s="25" t="str">
        <f aca="false">IF(OR(A260="",B260=""),"",MAX(1,B260-A260))</f>
        <v/>
      </c>
      <c r="J260" s="26" t="str">
        <f aca="false">IF(AND(F260="",G260=""),"",IF(G260&lt;&gt;"",IF(F260="",0,F260-G260),F260*IFERROR(INDEX(Paramètres!$B$6:$B$10,MATCH(D260,Paramètres!$A$6:$A$10,0)),0)))</f>
        <v/>
      </c>
      <c r="K260" s="26" t="str">
        <f aca="false">IF(AND(F260="",G260=""),"",IF(G260&lt;&gt;"",G260,F260-J260)+N(H260))</f>
        <v/>
      </c>
      <c r="L260" s="27" t="str">
        <f aca="false">IF(A260="","",DATE(YEAR(A260),MONTH(A260),1))</f>
        <v/>
      </c>
    </row>
    <row r="261" customFormat="false" ht="15" hidden="false" customHeight="false" outlineLevel="0" collapsed="false">
      <c r="A261" s="21"/>
      <c r="B261" s="21"/>
      <c r="C261" s="20"/>
      <c r="D261" s="20"/>
      <c r="E261" s="20"/>
      <c r="F261" s="28"/>
      <c r="G261" s="28"/>
      <c r="H261" s="28"/>
      <c r="I261" s="25" t="str">
        <f aca="false">IF(OR(A261="",B261=""),"",MAX(1,B261-A261))</f>
        <v/>
      </c>
      <c r="J261" s="26" t="str">
        <f aca="false">IF(AND(F261="",G261=""),"",IF(G261&lt;&gt;"",IF(F261="",0,F261-G261),F261*IFERROR(INDEX(Paramètres!$B$6:$B$10,MATCH(D261,Paramètres!$A$6:$A$10,0)),0)))</f>
        <v/>
      </c>
      <c r="K261" s="26" t="str">
        <f aca="false">IF(AND(F261="",G261=""),"",IF(G261&lt;&gt;"",G261,F261-J261)+N(H261))</f>
        <v/>
      </c>
      <c r="L261" s="27" t="str">
        <f aca="false">IF(A261="","",DATE(YEAR(A261),MONTH(A261),1))</f>
        <v/>
      </c>
    </row>
    <row r="262" customFormat="false" ht="15" hidden="false" customHeight="false" outlineLevel="0" collapsed="false">
      <c r="A262" s="21"/>
      <c r="B262" s="21"/>
      <c r="C262" s="20"/>
      <c r="D262" s="20"/>
      <c r="E262" s="20"/>
      <c r="F262" s="28"/>
      <c r="G262" s="28"/>
      <c r="H262" s="28"/>
      <c r="I262" s="25" t="str">
        <f aca="false">IF(OR(A262="",B262=""),"",MAX(1,B262-A262))</f>
        <v/>
      </c>
      <c r="J262" s="26" t="str">
        <f aca="false">IF(AND(F262="",G262=""),"",IF(G262&lt;&gt;"",IF(F262="",0,F262-G262),F262*IFERROR(INDEX(Paramètres!$B$6:$B$10,MATCH(D262,Paramètres!$A$6:$A$10,0)),0)))</f>
        <v/>
      </c>
      <c r="K262" s="26" t="str">
        <f aca="false">IF(AND(F262="",G262=""),"",IF(G262&lt;&gt;"",G262,F262-J262)+N(H262))</f>
        <v/>
      </c>
      <c r="L262" s="27" t="str">
        <f aca="false">IF(A262="","",DATE(YEAR(A262),MONTH(A262),1))</f>
        <v/>
      </c>
    </row>
    <row r="263" customFormat="false" ht="15" hidden="false" customHeight="false" outlineLevel="0" collapsed="false">
      <c r="A263" s="21"/>
      <c r="B263" s="21"/>
      <c r="C263" s="20"/>
      <c r="D263" s="20"/>
      <c r="E263" s="20"/>
      <c r="F263" s="28"/>
      <c r="G263" s="28"/>
      <c r="H263" s="28"/>
      <c r="I263" s="25" t="str">
        <f aca="false">IF(OR(A263="",B263=""),"",MAX(1,B263-A263))</f>
        <v/>
      </c>
      <c r="J263" s="26" t="str">
        <f aca="false">IF(AND(F263="",G263=""),"",IF(G263&lt;&gt;"",IF(F263="",0,F263-G263),F263*IFERROR(INDEX(Paramètres!$B$6:$B$10,MATCH(D263,Paramètres!$A$6:$A$10,0)),0)))</f>
        <v/>
      </c>
      <c r="K263" s="26" t="str">
        <f aca="false">IF(AND(F263="",G263=""),"",IF(G263&lt;&gt;"",G263,F263-J263)+N(H263))</f>
        <v/>
      </c>
      <c r="L263" s="27" t="str">
        <f aca="false">IF(A263="","",DATE(YEAR(A263),MONTH(A263),1))</f>
        <v/>
      </c>
    </row>
    <row r="264" customFormat="false" ht="15" hidden="false" customHeight="false" outlineLevel="0" collapsed="false">
      <c r="A264" s="21"/>
      <c r="B264" s="21"/>
      <c r="C264" s="20"/>
      <c r="D264" s="20"/>
      <c r="E264" s="20"/>
      <c r="F264" s="28"/>
      <c r="G264" s="28"/>
      <c r="H264" s="28"/>
      <c r="I264" s="25" t="str">
        <f aca="false">IF(OR(A264="",B264=""),"",MAX(1,B264-A264))</f>
        <v/>
      </c>
      <c r="J264" s="26" t="str">
        <f aca="false">IF(AND(F264="",G264=""),"",IF(G264&lt;&gt;"",IF(F264="",0,F264-G264),F264*IFERROR(INDEX(Paramètres!$B$6:$B$10,MATCH(D264,Paramètres!$A$6:$A$10,0)),0)))</f>
        <v/>
      </c>
      <c r="K264" s="26" t="str">
        <f aca="false">IF(AND(F264="",G264=""),"",IF(G264&lt;&gt;"",G264,F264-J264)+N(H264))</f>
        <v/>
      </c>
      <c r="L264" s="27" t="str">
        <f aca="false">IF(A264="","",DATE(YEAR(A264),MONTH(A264),1))</f>
        <v/>
      </c>
    </row>
    <row r="265" customFormat="false" ht="15" hidden="false" customHeight="false" outlineLevel="0" collapsed="false">
      <c r="A265" s="21"/>
      <c r="B265" s="21"/>
      <c r="C265" s="20"/>
      <c r="D265" s="20"/>
      <c r="E265" s="20"/>
      <c r="F265" s="28"/>
      <c r="G265" s="28"/>
      <c r="H265" s="28"/>
      <c r="I265" s="25" t="str">
        <f aca="false">IF(OR(A265="",B265=""),"",MAX(1,B265-A265))</f>
        <v/>
      </c>
      <c r="J265" s="26" t="str">
        <f aca="false">IF(AND(F265="",G265=""),"",IF(G265&lt;&gt;"",IF(F265="",0,F265-G265),F265*IFERROR(INDEX(Paramètres!$B$6:$B$10,MATCH(D265,Paramètres!$A$6:$A$10,0)),0)))</f>
        <v/>
      </c>
      <c r="K265" s="26" t="str">
        <f aca="false">IF(AND(F265="",G265=""),"",IF(G265&lt;&gt;"",G265,F265-J265)+N(H265))</f>
        <v/>
      </c>
      <c r="L265" s="27" t="str">
        <f aca="false">IF(A265="","",DATE(YEAR(A265),MONTH(A265),1))</f>
        <v/>
      </c>
    </row>
    <row r="266" customFormat="false" ht="15" hidden="false" customHeight="false" outlineLevel="0" collapsed="false">
      <c r="A266" s="21"/>
      <c r="B266" s="21"/>
      <c r="C266" s="20"/>
      <c r="D266" s="20"/>
      <c r="E266" s="20"/>
      <c r="F266" s="28"/>
      <c r="G266" s="28"/>
      <c r="H266" s="28"/>
      <c r="I266" s="25" t="str">
        <f aca="false">IF(OR(A266="",B266=""),"",MAX(1,B266-A266))</f>
        <v/>
      </c>
      <c r="J266" s="26" t="str">
        <f aca="false">IF(AND(F266="",G266=""),"",IF(G266&lt;&gt;"",IF(F266="",0,F266-G266),F266*IFERROR(INDEX(Paramètres!$B$6:$B$10,MATCH(D266,Paramètres!$A$6:$A$10,0)),0)))</f>
        <v/>
      </c>
      <c r="K266" s="26" t="str">
        <f aca="false">IF(AND(F266="",G266=""),"",IF(G266&lt;&gt;"",G266,F266-J266)+N(H266))</f>
        <v/>
      </c>
      <c r="L266" s="27" t="str">
        <f aca="false">IF(A266="","",DATE(YEAR(A266),MONTH(A266),1))</f>
        <v/>
      </c>
    </row>
    <row r="267" customFormat="false" ht="15" hidden="false" customHeight="false" outlineLevel="0" collapsed="false">
      <c r="A267" s="21"/>
      <c r="B267" s="21"/>
      <c r="C267" s="20"/>
      <c r="D267" s="20"/>
      <c r="E267" s="20"/>
      <c r="F267" s="28"/>
      <c r="G267" s="28"/>
      <c r="H267" s="28"/>
      <c r="I267" s="25" t="str">
        <f aca="false">IF(OR(A267="",B267=""),"",MAX(1,B267-A267))</f>
        <v/>
      </c>
      <c r="J267" s="26" t="str">
        <f aca="false">IF(AND(F267="",G267=""),"",IF(G267&lt;&gt;"",IF(F267="",0,F267-G267),F267*IFERROR(INDEX(Paramètres!$B$6:$B$10,MATCH(D267,Paramètres!$A$6:$A$10,0)),0)))</f>
        <v/>
      </c>
      <c r="K267" s="26" t="str">
        <f aca="false">IF(AND(F267="",G267=""),"",IF(G267&lt;&gt;"",G267,F267-J267)+N(H267))</f>
        <v/>
      </c>
      <c r="L267" s="27" t="str">
        <f aca="false">IF(A267="","",DATE(YEAR(A267),MONTH(A267),1))</f>
        <v/>
      </c>
    </row>
    <row r="268" customFormat="false" ht="15" hidden="false" customHeight="false" outlineLevel="0" collapsed="false">
      <c r="A268" s="21"/>
      <c r="B268" s="21"/>
      <c r="C268" s="20"/>
      <c r="D268" s="20"/>
      <c r="E268" s="20"/>
      <c r="F268" s="28"/>
      <c r="G268" s="28"/>
      <c r="H268" s="28"/>
      <c r="I268" s="25" t="str">
        <f aca="false">IF(OR(A268="",B268=""),"",MAX(1,B268-A268))</f>
        <v/>
      </c>
      <c r="J268" s="26" t="str">
        <f aca="false">IF(AND(F268="",G268=""),"",IF(G268&lt;&gt;"",IF(F268="",0,F268-G268),F268*IFERROR(INDEX(Paramètres!$B$6:$B$10,MATCH(D268,Paramètres!$A$6:$A$10,0)),0)))</f>
        <v/>
      </c>
      <c r="K268" s="26" t="str">
        <f aca="false">IF(AND(F268="",G268=""),"",IF(G268&lt;&gt;"",G268,F268-J268)+N(H268))</f>
        <v/>
      </c>
      <c r="L268" s="27" t="str">
        <f aca="false">IF(A268="","",DATE(YEAR(A268),MONTH(A268),1))</f>
        <v/>
      </c>
    </row>
    <row r="269" customFormat="false" ht="15" hidden="false" customHeight="false" outlineLevel="0" collapsed="false">
      <c r="A269" s="21"/>
      <c r="B269" s="21"/>
      <c r="C269" s="20"/>
      <c r="D269" s="20"/>
      <c r="E269" s="20"/>
      <c r="F269" s="28"/>
      <c r="G269" s="28"/>
      <c r="H269" s="28"/>
      <c r="I269" s="25" t="str">
        <f aca="false">IF(OR(A269="",B269=""),"",MAX(1,B269-A269))</f>
        <v/>
      </c>
      <c r="J269" s="26" t="str">
        <f aca="false">IF(AND(F269="",G269=""),"",IF(G269&lt;&gt;"",IF(F269="",0,F269-G269),F269*IFERROR(INDEX(Paramètres!$B$6:$B$10,MATCH(D269,Paramètres!$A$6:$A$10,0)),0)))</f>
        <v/>
      </c>
      <c r="K269" s="26" t="str">
        <f aca="false">IF(AND(F269="",G269=""),"",IF(G269&lt;&gt;"",G269,F269-J269)+N(H269))</f>
        <v/>
      </c>
      <c r="L269" s="27" t="str">
        <f aca="false">IF(A269="","",DATE(YEAR(A269),MONTH(A269),1))</f>
        <v/>
      </c>
    </row>
    <row r="270" customFormat="false" ht="15" hidden="false" customHeight="false" outlineLevel="0" collapsed="false">
      <c r="A270" s="21"/>
      <c r="B270" s="21"/>
      <c r="C270" s="20"/>
      <c r="D270" s="20"/>
      <c r="E270" s="20"/>
      <c r="F270" s="28"/>
      <c r="G270" s="28"/>
      <c r="H270" s="28"/>
      <c r="I270" s="25" t="str">
        <f aca="false">IF(OR(A270="",B270=""),"",MAX(1,B270-A270))</f>
        <v/>
      </c>
      <c r="J270" s="26" t="str">
        <f aca="false">IF(AND(F270="",G270=""),"",IF(G270&lt;&gt;"",IF(F270="",0,F270-G270),F270*IFERROR(INDEX(Paramètres!$B$6:$B$10,MATCH(D270,Paramètres!$A$6:$A$10,0)),0)))</f>
        <v/>
      </c>
      <c r="K270" s="26" t="str">
        <f aca="false">IF(AND(F270="",G270=""),"",IF(G270&lt;&gt;"",G270,F270-J270)+N(H270))</f>
        <v/>
      </c>
      <c r="L270" s="27" t="str">
        <f aca="false">IF(A270="","",DATE(YEAR(A270),MONTH(A270),1))</f>
        <v/>
      </c>
    </row>
    <row r="271" customFormat="false" ht="15" hidden="false" customHeight="false" outlineLevel="0" collapsed="false">
      <c r="A271" s="21"/>
      <c r="B271" s="21"/>
      <c r="C271" s="20"/>
      <c r="D271" s="20"/>
      <c r="E271" s="20"/>
      <c r="F271" s="28"/>
      <c r="G271" s="28"/>
      <c r="H271" s="28"/>
      <c r="I271" s="25" t="str">
        <f aca="false">IF(OR(A271="",B271=""),"",MAX(1,B271-A271))</f>
        <v/>
      </c>
      <c r="J271" s="26" t="str">
        <f aca="false">IF(AND(F271="",G271=""),"",IF(G271&lt;&gt;"",IF(F271="",0,F271-G271),F271*IFERROR(INDEX(Paramètres!$B$6:$B$10,MATCH(D271,Paramètres!$A$6:$A$10,0)),0)))</f>
        <v/>
      </c>
      <c r="K271" s="26" t="str">
        <f aca="false">IF(AND(F271="",G271=""),"",IF(G271&lt;&gt;"",G271,F271-J271)+N(H271))</f>
        <v/>
      </c>
      <c r="L271" s="27" t="str">
        <f aca="false">IF(A271="","",DATE(YEAR(A271),MONTH(A271),1))</f>
        <v/>
      </c>
    </row>
    <row r="272" customFormat="false" ht="15" hidden="false" customHeight="false" outlineLevel="0" collapsed="false">
      <c r="A272" s="21"/>
      <c r="B272" s="21"/>
      <c r="C272" s="20"/>
      <c r="D272" s="20"/>
      <c r="E272" s="20"/>
      <c r="F272" s="28"/>
      <c r="G272" s="28"/>
      <c r="H272" s="28"/>
      <c r="I272" s="25" t="str">
        <f aca="false">IF(OR(A272="",B272=""),"",MAX(1,B272-A272))</f>
        <v/>
      </c>
      <c r="J272" s="26" t="str">
        <f aca="false">IF(AND(F272="",G272=""),"",IF(G272&lt;&gt;"",IF(F272="",0,F272-G272),F272*IFERROR(INDEX(Paramètres!$B$6:$B$10,MATCH(D272,Paramètres!$A$6:$A$10,0)),0)))</f>
        <v/>
      </c>
      <c r="K272" s="26" t="str">
        <f aca="false">IF(AND(F272="",G272=""),"",IF(G272&lt;&gt;"",G272,F272-J272)+N(H272))</f>
        <v/>
      </c>
      <c r="L272" s="27" t="str">
        <f aca="false">IF(A272="","",DATE(YEAR(A272),MONTH(A272),1))</f>
        <v/>
      </c>
    </row>
    <row r="273" customFormat="false" ht="15" hidden="false" customHeight="false" outlineLevel="0" collapsed="false">
      <c r="A273" s="21"/>
      <c r="B273" s="21"/>
      <c r="C273" s="20"/>
      <c r="D273" s="20"/>
      <c r="E273" s="20"/>
      <c r="F273" s="28"/>
      <c r="G273" s="28"/>
      <c r="H273" s="28"/>
      <c r="I273" s="25" t="str">
        <f aca="false">IF(OR(A273="",B273=""),"",MAX(1,B273-A273))</f>
        <v/>
      </c>
      <c r="J273" s="26" t="str">
        <f aca="false">IF(AND(F273="",G273=""),"",IF(G273&lt;&gt;"",IF(F273="",0,F273-G273),F273*IFERROR(INDEX(Paramètres!$B$6:$B$10,MATCH(D273,Paramètres!$A$6:$A$10,0)),0)))</f>
        <v/>
      </c>
      <c r="K273" s="26" t="str">
        <f aca="false">IF(AND(F273="",G273=""),"",IF(G273&lt;&gt;"",G273,F273-J273)+N(H273))</f>
        <v/>
      </c>
      <c r="L273" s="27" t="str">
        <f aca="false">IF(A273="","",DATE(YEAR(A273),MONTH(A273),1))</f>
        <v/>
      </c>
    </row>
    <row r="274" customFormat="false" ht="15" hidden="false" customHeight="false" outlineLevel="0" collapsed="false">
      <c r="A274" s="21"/>
      <c r="B274" s="21"/>
      <c r="C274" s="20"/>
      <c r="D274" s="20"/>
      <c r="E274" s="20"/>
      <c r="F274" s="28"/>
      <c r="G274" s="28"/>
      <c r="H274" s="28"/>
      <c r="I274" s="25" t="str">
        <f aca="false">IF(OR(A274="",B274=""),"",MAX(1,B274-A274))</f>
        <v/>
      </c>
      <c r="J274" s="26" t="str">
        <f aca="false">IF(AND(F274="",G274=""),"",IF(G274&lt;&gt;"",IF(F274="",0,F274-G274),F274*IFERROR(INDEX(Paramètres!$B$6:$B$10,MATCH(D274,Paramètres!$A$6:$A$10,0)),0)))</f>
        <v/>
      </c>
      <c r="K274" s="26" t="str">
        <f aca="false">IF(AND(F274="",G274=""),"",IF(G274&lt;&gt;"",G274,F274-J274)+N(H274))</f>
        <v/>
      </c>
      <c r="L274" s="27" t="str">
        <f aca="false">IF(A274="","",DATE(YEAR(A274),MONTH(A274),1))</f>
        <v/>
      </c>
    </row>
    <row r="275" customFormat="false" ht="15" hidden="false" customHeight="false" outlineLevel="0" collapsed="false">
      <c r="A275" s="21"/>
      <c r="B275" s="21"/>
      <c r="C275" s="20"/>
      <c r="D275" s="20"/>
      <c r="E275" s="20"/>
      <c r="F275" s="28"/>
      <c r="G275" s="28"/>
      <c r="H275" s="28"/>
      <c r="I275" s="25" t="str">
        <f aca="false">IF(OR(A275="",B275=""),"",MAX(1,B275-A275))</f>
        <v/>
      </c>
      <c r="J275" s="26" t="str">
        <f aca="false">IF(AND(F275="",G275=""),"",IF(G275&lt;&gt;"",IF(F275="",0,F275-G275),F275*IFERROR(INDEX(Paramètres!$B$6:$B$10,MATCH(D275,Paramètres!$A$6:$A$10,0)),0)))</f>
        <v/>
      </c>
      <c r="K275" s="26" t="str">
        <f aca="false">IF(AND(F275="",G275=""),"",IF(G275&lt;&gt;"",G275,F275-J275)+N(H275))</f>
        <v/>
      </c>
      <c r="L275" s="27" t="str">
        <f aca="false">IF(A275="","",DATE(YEAR(A275),MONTH(A275),1))</f>
        <v/>
      </c>
    </row>
    <row r="276" customFormat="false" ht="15" hidden="false" customHeight="false" outlineLevel="0" collapsed="false">
      <c r="A276" s="21"/>
      <c r="B276" s="21"/>
      <c r="C276" s="20"/>
      <c r="D276" s="20"/>
      <c r="E276" s="20"/>
      <c r="F276" s="28"/>
      <c r="G276" s="28"/>
      <c r="H276" s="28"/>
      <c r="I276" s="25" t="str">
        <f aca="false">IF(OR(A276="",B276=""),"",MAX(1,B276-A276))</f>
        <v/>
      </c>
      <c r="J276" s="26" t="str">
        <f aca="false">IF(AND(F276="",G276=""),"",IF(G276&lt;&gt;"",IF(F276="",0,F276-G276),F276*IFERROR(INDEX(Paramètres!$B$6:$B$10,MATCH(D276,Paramètres!$A$6:$A$10,0)),0)))</f>
        <v/>
      </c>
      <c r="K276" s="26" t="str">
        <f aca="false">IF(AND(F276="",G276=""),"",IF(G276&lt;&gt;"",G276,F276-J276)+N(H276))</f>
        <v/>
      </c>
      <c r="L276" s="27" t="str">
        <f aca="false">IF(A276="","",DATE(YEAR(A276),MONTH(A276),1))</f>
        <v/>
      </c>
    </row>
    <row r="277" customFormat="false" ht="15" hidden="false" customHeight="false" outlineLevel="0" collapsed="false">
      <c r="A277" s="21"/>
      <c r="B277" s="21"/>
      <c r="C277" s="20"/>
      <c r="D277" s="20"/>
      <c r="E277" s="20"/>
      <c r="F277" s="28"/>
      <c r="G277" s="28"/>
      <c r="H277" s="28"/>
      <c r="I277" s="25" t="str">
        <f aca="false">IF(OR(A277="",B277=""),"",MAX(1,B277-A277))</f>
        <v/>
      </c>
      <c r="J277" s="26" t="str">
        <f aca="false">IF(AND(F277="",G277=""),"",IF(G277&lt;&gt;"",IF(F277="",0,F277-G277),F277*IFERROR(INDEX(Paramètres!$B$6:$B$10,MATCH(D277,Paramètres!$A$6:$A$10,0)),0)))</f>
        <v/>
      </c>
      <c r="K277" s="26" t="str">
        <f aca="false">IF(AND(F277="",G277=""),"",IF(G277&lt;&gt;"",G277,F277-J277)+N(H277))</f>
        <v/>
      </c>
      <c r="L277" s="27" t="str">
        <f aca="false">IF(A277="","",DATE(YEAR(A277),MONTH(A277),1))</f>
        <v/>
      </c>
    </row>
    <row r="278" customFormat="false" ht="15" hidden="false" customHeight="false" outlineLevel="0" collapsed="false">
      <c r="A278" s="21"/>
      <c r="B278" s="21"/>
      <c r="C278" s="20"/>
      <c r="D278" s="20"/>
      <c r="E278" s="20"/>
      <c r="F278" s="28"/>
      <c r="G278" s="28"/>
      <c r="H278" s="28"/>
      <c r="I278" s="25" t="str">
        <f aca="false">IF(OR(A278="",B278=""),"",MAX(1,B278-A278))</f>
        <v/>
      </c>
      <c r="J278" s="26" t="str">
        <f aca="false">IF(AND(F278="",G278=""),"",IF(G278&lt;&gt;"",IF(F278="",0,F278-G278),F278*IFERROR(INDEX(Paramètres!$B$6:$B$10,MATCH(D278,Paramètres!$A$6:$A$10,0)),0)))</f>
        <v/>
      </c>
      <c r="K278" s="26" t="str">
        <f aca="false">IF(AND(F278="",G278=""),"",IF(G278&lt;&gt;"",G278,F278-J278)+N(H278))</f>
        <v/>
      </c>
      <c r="L278" s="27" t="str">
        <f aca="false">IF(A278="","",DATE(YEAR(A278),MONTH(A278),1))</f>
        <v/>
      </c>
    </row>
    <row r="279" customFormat="false" ht="15" hidden="false" customHeight="false" outlineLevel="0" collapsed="false">
      <c r="A279" s="21"/>
      <c r="B279" s="21"/>
      <c r="C279" s="20"/>
      <c r="D279" s="20"/>
      <c r="E279" s="20"/>
      <c r="F279" s="28"/>
      <c r="G279" s="28"/>
      <c r="H279" s="28"/>
      <c r="I279" s="25" t="str">
        <f aca="false">IF(OR(A279="",B279=""),"",MAX(1,B279-A279))</f>
        <v/>
      </c>
      <c r="J279" s="26" t="str">
        <f aca="false">IF(AND(F279="",G279=""),"",IF(G279&lt;&gt;"",IF(F279="",0,F279-G279),F279*IFERROR(INDEX(Paramètres!$B$6:$B$10,MATCH(D279,Paramètres!$A$6:$A$10,0)),0)))</f>
        <v/>
      </c>
      <c r="K279" s="26" t="str">
        <f aca="false">IF(AND(F279="",G279=""),"",IF(G279&lt;&gt;"",G279,F279-J279)+N(H279))</f>
        <v/>
      </c>
      <c r="L279" s="27" t="str">
        <f aca="false">IF(A279="","",DATE(YEAR(A279),MONTH(A279),1))</f>
        <v/>
      </c>
    </row>
    <row r="280" customFormat="false" ht="15" hidden="false" customHeight="false" outlineLevel="0" collapsed="false">
      <c r="A280" s="21"/>
      <c r="B280" s="21"/>
      <c r="C280" s="20"/>
      <c r="D280" s="20"/>
      <c r="E280" s="20"/>
      <c r="F280" s="28"/>
      <c r="G280" s="28"/>
      <c r="H280" s="28"/>
      <c r="I280" s="25" t="str">
        <f aca="false">IF(OR(A280="",B280=""),"",MAX(1,B280-A280))</f>
        <v/>
      </c>
      <c r="J280" s="26" t="str">
        <f aca="false">IF(AND(F280="",G280=""),"",IF(G280&lt;&gt;"",IF(F280="",0,F280-G280),F280*IFERROR(INDEX(Paramètres!$B$6:$B$10,MATCH(D280,Paramètres!$A$6:$A$10,0)),0)))</f>
        <v/>
      </c>
      <c r="K280" s="26" t="str">
        <f aca="false">IF(AND(F280="",G280=""),"",IF(G280&lt;&gt;"",G280,F280-J280)+N(H280))</f>
        <v/>
      </c>
      <c r="L280" s="27" t="str">
        <f aca="false">IF(A280="","",DATE(YEAR(A280),MONTH(A280),1))</f>
        <v/>
      </c>
    </row>
    <row r="281" customFormat="false" ht="15" hidden="false" customHeight="false" outlineLevel="0" collapsed="false">
      <c r="A281" s="21"/>
      <c r="B281" s="21"/>
      <c r="C281" s="20"/>
      <c r="D281" s="20"/>
      <c r="E281" s="20"/>
      <c r="F281" s="28"/>
      <c r="G281" s="28"/>
      <c r="H281" s="28"/>
      <c r="I281" s="25" t="str">
        <f aca="false">IF(OR(A281="",B281=""),"",MAX(1,B281-A281))</f>
        <v/>
      </c>
      <c r="J281" s="26" t="str">
        <f aca="false">IF(AND(F281="",G281=""),"",IF(G281&lt;&gt;"",IF(F281="",0,F281-G281),F281*IFERROR(INDEX(Paramètres!$B$6:$B$10,MATCH(D281,Paramètres!$A$6:$A$10,0)),0)))</f>
        <v/>
      </c>
      <c r="K281" s="26" t="str">
        <f aca="false">IF(AND(F281="",G281=""),"",IF(G281&lt;&gt;"",G281,F281-J281)+N(H281))</f>
        <v/>
      </c>
      <c r="L281" s="27" t="str">
        <f aca="false">IF(A281="","",DATE(YEAR(A281),MONTH(A281),1))</f>
        <v/>
      </c>
    </row>
    <row r="282" customFormat="false" ht="15" hidden="false" customHeight="false" outlineLevel="0" collapsed="false">
      <c r="A282" s="21"/>
      <c r="B282" s="21"/>
      <c r="C282" s="20"/>
      <c r="D282" s="20"/>
      <c r="E282" s="20"/>
      <c r="F282" s="28"/>
      <c r="G282" s="28"/>
      <c r="H282" s="28"/>
      <c r="I282" s="25" t="str">
        <f aca="false">IF(OR(A282="",B282=""),"",MAX(1,B282-A282))</f>
        <v/>
      </c>
      <c r="J282" s="26" t="str">
        <f aca="false">IF(AND(F282="",G282=""),"",IF(G282&lt;&gt;"",IF(F282="",0,F282-G282),F282*IFERROR(INDEX(Paramètres!$B$6:$B$10,MATCH(D282,Paramètres!$A$6:$A$10,0)),0)))</f>
        <v/>
      </c>
      <c r="K282" s="26" t="str">
        <f aca="false">IF(AND(F282="",G282=""),"",IF(G282&lt;&gt;"",G282,F282-J282)+N(H282))</f>
        <v/>
      </c>
      <c r="L282" s="27" t="str">
        <f aca="false">IF(A282="","",DATE(YEAR(A282),MONTH(A282),1))</f>
        <v/>
      </c>
    </row>
    <row r="283" customFormat="false" ht="15" hidden="false" customHeight="false" outlineLevel="0" collapsed="false">
      <c r="A283" s="21"/>
      <c r="B283" s="21"/>
      <c r="C283" s="20"/>
      <c r="D283" s="20"/>
      <c r="E283" s="20"/>
      <c r="F283" s="28"/>
      <c r="G283" s="28"/>
      <c r="H283" s="28"/>
      <c r="I283" s="25" t="str">
        <f aca="false">IF(OR(A283="",B283=""),"",MAX(1,B283-A283))</f>
        <v/>
      </c>
      <c r="J283" s="26" t="str">
        <f aca="false">IF(AND(F283="",G283=""),"",IF(G283&lt;&gt;"",IF(F283="",0,F283-G283),F283*IFERROR(INDEX(Paramètres!$B$6:$B$10,MATCH(D283,Paramètres!$A$6:$A$10,0)),0)))</f>
        <v/>
      </c>
      <c r="K283" s="26" t="str">
        <f aca="false">IF(AND(F283="",G283=""),"",IF(G283&lt;&gt;"",G283,F283-J283)+N(H283))</f>
        <v/>
      </c>
      <c r="L283" s="27" t="str">
        <f aca="false">IF(A283="","",DATE(YEAR(A283),MONTH(A283),1))</f>
        <v/>
      </c>
    </row>
    <row r="284" customFormat="false" ht="15" hidden="false" customHeight="false" outlineLevel="0" collapsed="false">
      <c r="A284" s="21"/>
      <c r="B284" s="21"/>
      <c r="C284" s="20"/>
      <c r="D284" s="20"/>
      <c r="E284" s="20"/>
      <c r="F284" s="28"/>
      <c r="G284" s="28"/>
      <c r="H284" s="28"/>
      <c r="I284" s="25" t="str">
        <f aca="false">IF(OR(A284="",B284=""),"",MAX(1,B284-A284))</f>
        <v/>
      </c>
      <c r="J284" s="26" t="str">
        <f aca="false">IF(AND(F284="",G284=""),"",IF(G284&lt;&gt;"",IF(F284="",0,F284-G284),F284*IFERROR(INDEX(Paramètres!$B$6:$B$10,MATCH(D284,Paramètres!$A$6:$A$10,0)),0)))</f>
        <v/>
      </c>
      <c r="K284" s="26" t="str">
        <f aca="false">IF(AND(F284="",G284=""),"",IF(G284&lt;&gt;"",G284,F284-J284)+N(H284))</f>
        <v/>
      </c>
      <c r="L284" s="27" t="str">
        <f aca="false">IF(A284="","",DATE(YEAR(A284),MONTH(A284),1))</f>
        <v/>
      </c>
    </row>
    <row r="285" customFormat="false" ht="15" hidden="false" customHeight="false" outlineLevel="0" collapsed="false">
      <c r="A285" s="21"/>
      <c r="B285" s="21"/>
      <c r="C285" s="20"/>
      <c r="D285" s="20"/>
      <c r="E285" s="20"/>
      <c r="F285" s="28"/>
      <c r="G285" s="28"/>
      <c r="H285" s="28"/>
      <c r="I285" s="25" t="str">
        <f aca="false">IF(OR(A285="",B285=""),"",MAX(1,B285-A285))</f>
        <v/>
      </c>
      <c r="J285" s="26" t="str">
        <f aca="false">IF(AND(F285="",G285=""),"",IF(G285&lt;&gt;"",IF(F285="",0,F285-G285),F285*IFERROR(INDEX(Paramètres!$B$6:$B$10,MATCH(D285,Paramètres!$A$6:$A$10,0)),0)))</f>
        <v/>
      </c>
      <c r="K285" s="26" t="str">
        <f aca="false">IF(AND(F285="",G285=""),"",IF(G285&lt;&gt;"",G285,F285-J285)+N(H285))</f>
        <v/>
      </c>
      <c r="L285" s="27" t="str">
        <f aca="false">IF(A285="","",DATE(YEAR(A285),MONTH(A285),1))</f>
        <v/>
      </c>
    </row>
    <row r="286" customFormat="false" ht="15" hidden="false" customHeight="false" outlineLevel="0" collapsed="false">
      <c r="A286" s="21"/>
      <c r="B286" s="21"/>
      <c r="C286" s="20"/>
      <c r="D286" s="20"/>
      <c r="E286" s="20"/>
      <c r="F286" s="28"/>
      <c r="G286" s="28"/>
      <c r="H286" s="28"/>
      <c r="I286" s="25" t="str">
        <f aca="false">IF(OR(A286="",B286=""),"",MAX(1,B286-A286))</f>
        <v/>
      </c>
      <c r="J286" s="26" t="str">
        <f aca="false">IF(AND(F286="",G286=""),"",IF(G286&lt;&gt;"",IF(F286="",0,F286-G286),F286*IFERROR(INDEX(Paramètres!$B$6:$B$10,MATCH(D286,Paramètres!$A$6:$A$10,0)),0)))</f>
        <v/>
      </c>
      <c r="K286" s="26" t="str">
        <f aca="false">IF(AND(F286="",G286=""),"",IF(G286&lt;&gt;"",G286,F286-J286)+N(H286))</f>
        <v/>
      </c>
      <c r="L286" s="27" t="str">
        <f aca="false">IF(A286="","",DATE(YEAR(A286),MONTH(A286),1))</f>
        <v/>
      </c>
    </row>
    <row r="287" customFormat="false" ht="15" hidden="false" customHeight="false" outlineLevel="0" collapsed="false">
      <c r="A287" s="21"/>
      <c r="B287" s="21"/>
      <c r="C287" s="20"/>
      <c r="D287" s="20"/>
      <c r="E287" s="20"/>
      <c r="F287" s="28"/>
      <c r="G287" s="28"/>
      <c r="H287" s="28"/>
      <c r="I287" s="25" t="str">
        <f aca="false">IF(OR(A287="",B287=""),"",MAX(1,B287-A287))</f>
        <v/>
      </c>
      <c r="J287" s="26" t="str">
        <f aca="false">IF(AND(F287="",G287=""),"",IF(G287&lt;&gt;"",IF(F287="",0,F287-G287),F287*IFERROR(INDEX(Paramètres!$B$6:$B$10,MATCH(D287,Paramètres!$A$6:$A$10,0)),0)))</f>
        <v/>
      </c>
      <c r="K287" s="26" t="str">
        <f aca="false">IF(AND(F287="",G287=""),"",IF(G287&lt;&gt;"",G287,F287-J287)+N(H287))</f>
        <v/>
      </c>
      <c r="L287" s="27" t="str">
        <f aca="false">IF(A287="","",DATE(YEAR(A287),MONTH(A287),1))</f>
        <v/>
      </c>
    </row>
    <row r="288" customFormat="false" ht="15" hidden="false" customHeight="false" outlineLevel="0" collapsed="false">
      <c r="A288" s="21"/>
      <c r="B288" s="21"/>
      <c r="C288" s="20"/>
      <c r="D288" s="20"/>
      <c r="E288" s="20"/>
      <c r="F288" s="28"/>
      <c r="G288" s="28"/>
      <c r="H288" s="28"/>
      <c r="I288" s="25" t="str">
        <f aca="false">IF(OR(A288="",B288=""),"",MAX(1,B288-A288))</f>
        <v/>
      </c>
      <c r="J288" s="26" t="str">
        <f aca="false">IF(AND(F288="",G288=""),"",IF(G288&lt;&gt;"",IF(F288="",0,F288-G288),F288*IFERROR(INDEX(Paramètres!$B$6:$B$10,MATCH(D288,Paramètres!$A$6:$A$10,0)),0)))</f>
        <v/>
      </c>
      <c r="K288" s="26" t="str">
        <f aca="false">IF(AND(F288="",G288=""),"",IF(G288&lt;&gt;"",G288,F288-J288)+N(H288))</f>
        <v/>
      </c>
      <c r="L288" s="27" t="str">
        <f aca="false">IF(A288="","",DATE(YEAR(A288),MONTH(A288),1))</f>
        <v/>
      </c>
    </row>
    <row r="289" customFormat="false" ht="15" hidden="false" customHeight="false" outlineLevel="0" collapsed="false">
      <c r="A289" s="21"/>
      <c r="B289" s="21"/>
      <c r="C289" s="20"/>
      <c r="D289" s="20"/>
      <c r="E289" s="20"/>
      <c r="F289" s="28"/>
      <c r="G289" s="28"/>
      <c r="H289" s="28"/>
      <c r="I289" s="25" t="str">
        <f aca="false">IF(OR(A289="",B289=""),"",MAX(1,B289-A289))</f>
        <v/>
      </c>
      <c r="J289" s="26" t="str">
        <f aca="false">IF(AND(F289="",G289=""),"",IF(G289&lt;&gt;"",IF(F289="",0,F289-G289),F289*IFERROR(INDEX(Paramètres!$B$6:$B$10,MATCH(D289,Paramètres!$A$6:$A$10,0)),0)))</f>
        <v/>
      </c>
      <c r="K289" s="26" t="str">
        <f aca="false">IF(AND(F289="",G289=""),"",IF(G289&lt;&gt;"",G289,F289-J289)+N(H289))</f>
        <v/>
      </c>
      <c r="L289" s="27" t="str">
        <f aca="false">IF(A289="","",DATE(YEAR(A289),MONTH(A289),1))</f>
        <v/>
      </c>
    </row>
    <row r="290" customFormat="false" ht="15" hidden="false" customHeight="false" outlineLevel="0" collapsed="false">
      <c r="A290" s="21"/>
      <c r="B290" s="21"/>
      <c r="C290" s="20"/>
      <c r="D290" s="20"/>
      <c r="E290" s="20"/>
      <c r="F290" s="28"/>
      <c r="G290" s="28"/>
      <c r="H290" s="28"/>
      <c r="I290" s="25" t="str">
        <f aca="false">IF(OR(A290="",B290=""),"",MAX(1,B290-A290))</f>
        <v/>
      </c>
      <c r="J290" s="26" t="str">
        <f aca="false">IF(AND(F290="",G290=""),"",IF(G290&lt;&gt;"",IF(F290="",0,F290-G290),F290*IFERROR(INDEX(Paramètres!$B$6:$B$10,MATCH(D290,Paramètres!$A$6:$A$10,0)),0)))</f>
        <v/>
      </c>
      <c r="K290" s="26" t="str">
        <f aca="false">IF(AND(F290="",G290=""),"",IF(G290&lt;&gt;"",G290,F290-J290)+N(H290))</f>
        <v/>
      </c>
      <c r="L290" s="27" t="str">
        <f aca="false">IF(A290="","",DATE(YEAR(A290),MONTH(A290),1))</f>
        <v/>
      </c>
    </row>
    <row r="291" customFormat="false" ht="15" hidden="false" customHeight="false" outlineLevel="0" collapsed="false">
      <c r="A291" s="21"/>
      <c r="B291" s="21"/>
      <c r="C291" s="20"/>
      <c r="D291" s="20"/>
      <c r="E291" s="20"/>
      <c r="F291" s="28"/>
      <c r="G291" s="28"/>
      <c r="H291" s="28"/>
      <c r="I291" s="25" t="str">
        <f aca="false">IF(OR(A291="",B291=""),"",MAX(1,B291-A291))</f>
        <v/>
      </c>
      <c r="J291" s="26" t="str">
        <f aca="false">IF(AND(F291="",G291=""),"",IF(G291&lt;&gt;"",IF(F291="",0,F291-G291),F291*IFERROR(INDEX(Paramètres!$B$6:$B$10,MATCH(D291,Paramètres!$A$6:$A$10,0)),0)))</f>
        <v/>
      </c>
      <c r="K291" s="26" t="str">
        <f aca="false">IF(AND(F291="",G291=""),"",IF(G291&lt;&gt;"",G291,F291-J291)+N(H291))</f>
        <v/>
      </c>
      <c r="L291" s="27" t="str">
        <f aca="false">IF(A291="","",DATE(YEAR(A291),MONTH(A291),1))</f>
        <v/>
      </c>
    </row>
    <row r="292" customFormat="false" ht="15" hidden="false" customHeight="false" outlineLevel="0" collapsed="false">
      <c r="A292" s="21"/>
      <c r="B292" s="21"/>
      <c r="C292" s="20"/>
      <c r="D292" s="20"/>
      <c r="E292" s="20"/>
      <c r="F292" s="28"/>
      <c r="G292" s="28"/>
      <c r="H292" s="28"/>
      <c r="I292" s="25" t="str">
        <f aca="false">IF(OR(A292="",B292=""),"",MAX(1,B292-A292))</f>
        <v/>
      </c>
      <c r="J292" s="26" t="str">
        <f aca="false">IF(AND(F292="",G292=""),"",IF(G292&lt;&gt;"",IF(F292="",0,F292-G292),F292*IFERROR(INDEX(Paramètres!$B$6:$B$10,MATCH(D292,Paramètres!$A$6:$A$10,0)),0)))</f>
        <v/>
      </c>
      <c r="K292" s="26" t="str">
        <f aca="false">IF(AND(F292="",G292=""),"",IF(G292&lt;&gt;"",G292,F292-J292)+N(H292))</f>
        <v/>
      </c>
      <c r="L292" s="27" t="str">
        <f aca="false">IF(A292="","",DATE(YEAR(A292),MONTH(A292),1))</f>
        <v/>
      </c>
    </row>
    <row r="293" customFormat="false" ht="15" hidden="false" customHeight="false" outlineLevel="0" collapsed="false">
      <c r="A293" s="21"/>
      <c r="B293" s="21"/>
      <c r="C293" s="20"/>
      <c r="D293" s="20"/>
      <c r="E293" s="20"/>
      <c r="F293" s="28"/>
      <c r="G293" s="28"/>
      <c r="H293" s="28"/>
      <c r="I293" s="25" t="str">
        <f aca="false">IF(OR(A293="",B293=""),"",MAX(1,B293-A293))</f>
        <v/>
      </c>
      <c r="J293" s="26" t="str">
        <f aca="false">IF(AND(F293="",G293=""),"",IF(G293&lt;&gt;"",IF(F293="",0,F293-G293),F293*IFERROR(INDEX(Paramètres!$B$6:$B$10,MATCH(D293,Paramètres!$A$6:$A$10,0)),0)))</f>
        <v/>
      </c>
      <c r="K293" s="26" t="str">
        <f aca="false">IF(AND(F293="",G293=""),"",IF(G293&lt;&gt;"",G293,F293-J293)+N(H293))</f>
        <v/>
      </c>
      <c r="L293" s="27" t="str">
        <f aca="false">IF(A293="","",DATE(YEAR(A293),MONTH(A293),1))</f>
        <v/>
      </c>
    </row>
    <row r="294" customFormat="false" ht="15" hidden="false" customHeight="false" outlineLevel="0" collapsed="false">
      <c r="A294" s="21"/>
      <c r="B294" s="21"/>
      <c r="C294" s="20"/>
      <c r="D294" s="20"/>
      <c r="E294" s="20"/>
      <c r="F294" s="28"/>
      <c r="G294" s="28"/>
      <c r="H294" s="28"/>
      <c r="I294" s="25" t="str">
        <f aca="false">IF(OR(A294="",B294=""),"",MAX(1,B294-A294))</f>
        <v/>
      </c>
      <c r="J294" s="26" t="str">
        <f aca="false">IF(AND(F294="",G294=""),"",IF(G294&lt;&gt;"",IF(F294="",0,F294-G294),F294*IFERROR(INDEX(Paramètres!$B$6:$B$10,MATCH(D294,Paramètres!$A$6:$A$10,0)),0)))</f>
        <v/>
      </c>
      <c r="K294" s="26" t="str">
        <f aca="false">IF(AND(F294="",G294=""),"",IF(G294&lt;&gt;"",G294,F294-J294)+N(H294))</f>
        <v/>
      </c>
      <c r="L294" s="27" t="str">
        <f aca="false">IF(A294="","",DATE(YEAR(A294),MONTH(A294),1))</f>
        <v/>
      </c>
    </row>
    <row r="295" customFormat="false" ht="15" hidden="false" customHeight="false" outlineLevel="0" collapsed="false">
      <c r="A295" s="21"/>
      <c r="B295" s="21"/>
      <c r="C295" s="20"/>
      <c r="D295" s="20"/>
      <c r="E295" s="20"/>
      <c r="F295" s="28"/>
      <c r="G295" s="28"/>
      <c r="H295" s="28"/>
      <c r="I295" s="25" t="str">
        <f aca="false">IF(OR(A295="",B295=""),"",MAX(1,B295-A295))</f>
        <v/>
      </c>
      <c r="J295" s="26" t="str">
        <f aca="false">IF(AND(F295="",G295=""),"",IF(G295&lt;&gt;"",IF(F295="",0,F295-G295),F295*IFERROR(INDEX(Paramètres!$B$6:$B$10,MATCH(D295,Paramètres!$A$6:$A$10,0)),0)))</f>
        <v/>
      </c>
      <c r="K295" s="26" t="str">
        <f aca="false">IF(AND(F295="",G295=""),"",IF(G295&lt;&gt;"",G295,F295-J295)+N(H295))</f>
        <v/>
      </c>
      <c r="L295" s="27" t="str">
        <f aca="false">IF(A295="","",DATE(YEAR(A295),MONTH(A295),1))</f>
        <v/>
      </c>
    </row>
    <row r="296" customFormat="false" ht="15" hidden="false" customHeight="false" outlineLevel="0" collapsed="false">
      <c r="A296" s="21"/>
      <c r="B296" s="21"/>
      <c r="C296" s="20"/>
      <c r="D296" s="20"/>
      <c r="E296" s="20"/>
      <c r="F296" s="28"/>
      <c r="G296" s="28"/>
      <c r="H296" s="28"/>
      <c r="I296" s="25" t="str">
        <f aca="false">IF(OR(A296="",B296=""),"",MAX(1,B296-A296))</f>
        <v/>
      </c>
      <c r="J296" s="26" t="str">
        <f aca="false">IF(AND(F296="",G296=""),"",IF(G296&lt;&gt;"",IF(F296="",0,F296-G296),F296*IFERROR(INDEX(Paramètres!$B$6:$B$10,MATCH(D296,Paramètres!$A$6:$A$10,0)),0)))</f>
        <v/>
      </c>
      <c r="K296" s="26" t="str">
        <f aca="false">IF(AND(F296="",G296=""),"",IF(G296&lt;&gt;"",G296,F296-J296)+N(H296))</f>
        <v/>
      </c>
      <c r="L296" s="27" t="str">
        <f aca="false">IF(A296="","",DATE(YEAR(A296),MONTH(A296),1))</f>
        <v/>
      </c>
    </row>
    <row r="297" customFormat="false" ht="15" hidden="false" customHeight="false" outlineLevel="0" collapsed="false">
      <c r="A297" s="21"/>
      <c r="B297" s="21"/>
      <c r="C297" s="20"/>
      <c r="D297" s="20"/>
      <c r="E297" s="20"/>
      <c r="F297" s="28"/>
      <c r="G297" s="28"/>
      <c r="H297" s="28"/>
      <c r="I297" s="25" t="str">
        <f aca="false">IF(OR(A297="",B297=""),"",MAX(1,B297-A297))</f>
        <v/>
      </c>
      <c r="J297" s="26" t="str">
        <f aca="false">IF(AND(F297="",G297=""),"",IF(G297&lt;&gt;"",IF(F297="",0,F297-G297),F297*IFERROR(INDEX(Paramètres!$B$6:$B$10,MATCH(D297,Paramètres!$A$6:$A$10,0)),0)))</f>
        <v/>
      </c>
      <c r="K297" s="26" t="str">
        <f aca="false">IF(AND(F297="",G297=""),"",IF(G297&lt;&gt;"",G297,F297-J297)+N(H297))</f>
        <v/>
      </c>
      <c r="L297" s="27" t="str">
        <f aca="false">IF(A297="","",DATE(YEAR(A297),MONTH(A297),1))</f>
        <v/>
      </c>
    </row>
    <row r="298" customFormat="false" ht="15" hidden="false" customHeight="false" outlineLevel="0" collapsed="false">
      <c r="A298" s="21"/>
      <c r="B298" s="21"/>
      <c r="C298" s="20"/>
      <c r="D298" s="20"/>
      <c r="E298" s="20"/>
      <c r="F298" s="28"/>
      <c r="G298" s="28"/>
      <c r="H298" s="28"/>
      <c r="I298" s="25" t="str">
        <f aca="false">IF(OR(A298="",B298=""),"",MAX(1,B298-A298))</f>
        <v/>
      </c>
      <c r="J298" s="26" t="str">
        <f aca="false">IF(AND(F298="",G298=""),"",IF(G298&lt;&gt;"",IF(F298="",0,F298-G298),F298*IFERROR(INDEX(Paramètres!$B$6:$B$10,MATCH(D298,Paramètres!$A$6:$A$10,0)),0)))</f>
        <v/>
      </c>
      <c r="K298" s="26" t="str">
        <f aca="false">IF(AND(F298="",G298=""),"",IF(G298&lt;&gt;"",G298,F298-J298)+N(H298))</f>
        <v/>
      </c>
      <c r="L298" s="27" t="str">
        <f aca="false">IF(A298="","",DATE(YEAR(A298),MONTH(A298),1))</f>
        <v/>
      </c>
    </row>
    <row r="299" customFormat="false" ht="15" hidden="false" customHeight="false" outlineLevel="0" collapsed="false">
      <c r="A299" s="21"/>
      <c r="B299" s="21"/>
      <c r="C299" s="20"/>
      <c r="D299" s="20"/>
      <c r="E299" s="20"/>
      <c r="F299" s="28"/>
      <c r="G299" s="28"/>
      <c r="H299" s="28"/>
      <c r="I299" s="25" t="str">
        <f aca="false">IF(OR(A299="",B299=""),"",MAX(1,B299-A299))</f>
        <v/>
      </c>
      <c r="J299" s="26" t="str">
        <f aca="false">IF(AND(F299="",G299=""),"",IF(G299&lt;&gt;"",IF(F299="",0,F299-G299),F299*IFERROR(INDEX(Paramètres!$B$6:$B$10,MATCH(D299,Paramètres!$A$6:$A$10,0)),0)))</f>
        <v/>
      </c>
      <c r="K299" s="26" t="str">
        <f aca="false">IF(AND(F299="",G299=""),"",IF(G299&lt;&gt;"",G299,F299-J299)+N(H299))</f>
        <v/>
      </c>
      <c r="L299" s="27" t="str">
        <f aca="false">IF(A299="","",DATE(YEAR(A299),MONTH(A299),1))</f>
        <v/>
      </c>
    </row>
    <row r="300" customFormat="false" ht="15" hidden="false" customHeight="false" outlineLevel="0" collapsed="false">
      <c r="A300" s="21"/>
      <c r="B300" s="21"/>
      <c r="C300" s="20"/>
      <c r="D300" s="20"/>
      <c r="E300" s="20"/>
      <c r="F300" s="28"/>
      <c r="G300" s="28"/>
      <c r="H300" s="28"/>
      <c r="I300" s="25" t="str">
        <f aca="false">IF(OR(A300="",B300=""),"",MAX(1,B300-A300))</f>
        <v/>
      </c>
      <c r="J300" s="26" t="str">
        <f aca="false">IF(AND(F300="",G300=""),"",IF(G300&lt;&gt;"",IF(F300="",0,F300-G300),F300*IFERROR(INDEX(Paramètres!$B$6:$B$10,MATCH(D300,Paramètres!$A$6:$A$10,0)),0)))</f>
        <v/>
      </c>
      <c r="K300" s="26" t="str">
        <f aca="false">IF(AND(F300="",G300=""),"",IF(G300&lt;&gt;"",G300,F300-J300)+N(H300))</f>
        <v/>
      </c>
      <c r="L300" s="27" t="str">
        <f aca="false">IF(A300="","",DATE(YEAR(A300),MONTH(A300),1))</f>
        <v/>
      </c>
    </row>
    <row r="301" customFormat="false" ht="15" hidden="false" customHeight="false" outlineLevel="0" collapsed="false">
      <c r="A301" s="21"/>
      <c r="B301" s="21"/>
      <c r="C301" s="20"/>
      <c r="D301" s="20"/>
      <c r="E301" s="20"/>
      <c r="F301" s="28"/>
      <c r="G301" s="28"/>
      <c r="H301" s="28"/>
      <c r="I301" s="25" t="str">
        <f aca="false">IF(OR(A301="",B301=""),"",MAX(1,B301-A301))</f>
        <v/>
      </c>
      <c r="J301" s="26" t="str">
        <f aca="false">IF(AND(F301="",G301=""),"",IF(G301&lt;&gt;"",IF(F301="",0,F301-G301),F301*IFERROR(INDEX(Paramètres!$B$6:$B$10,MATCH(D301,Paramètres!$A$6:$A$10,0)),0)))</f>
        <v/>
      </c>
      <c r="K301" s="26" t="str">
        <f aca="false">IF(AND(F301="",G301=""),"",IF(G301&lt;&gt;"",G301,F301-J301)+N(H301))</f>
        <v/>
      </c>
      <c r="L301" s="27" t="str">
        <f aca="false">IF(A301="","",DATE(YEAR(A301),MONTH(A301),1))</f>
        <v/>
      </c>
    </row>
    <row r="302" customFormat="false" ht="15" hidden="false" customHeight="false" outlineLevel="0" collapsed="false">
      <c r="A302" s="21"/>
      <c r="B302" s="21"/>
      <c r="C302" s="20"/>
      <c r="D302" s="20"/>
      <c r="E302" s="20"/>
      <c r="F302" s="28"/>
      <c r="G302" s="28"/>
      <c r="H302" s="28"/>
      <c r="I302" s="25" t="str">
        <f aca="false">IF(OR(A302="",B302=""),"",MAX(1,B302-A302))</f>
        <v/>
      </c>
      <c r="J302" s="26" t="str">
        <f aca="false">IF(AND(F302="",G302=""),"",IF(G302&lt;&gt;"",IF(F302="",0,F302-G302),F302*IFERROR(INDEX(Paramètres!$B$6:$B$10,MATCH(D302,Paramètres!$A$6:$A$10,0)),0)))</f>
        <v/>
      </c>
      <c r="K302" s="26" t="str">
        <f aca="false">IF(AND(F302="",G302=""),"",IF(G302&lt;&gt;"",G302,F302-J302)+N(H302))</f>
        <v/>
      </c>
      <c r="L302" s="27" t="str">
        <f aca="false">IF(A302="","",DATE(YEAR(A302),MONTH(A302),1))</f>
        <v/>
      </c>
    </row>
    <row r="303" customFormat="false" ht="15" hidden="false" customHeight="false" outlineLevel="0" collapsed="false">
      <c r="A303" s="21"/>
      <c r="B303" s="21"/>
      <c r="C303" s="20"/>
      <c r="D303" s="20"/>
      <c r="E303" s="20"/>
      <c r="F303" s="28"/>
      <c r="G303" s="28"/>
      <c r="H303" s="28"/>
      <c r="I303" s="25" t="str">
        <f aca="false">IF(OR(A303="",B303=""),"",MAX(1,B303-A303))</f>
        <v/>
      </c>
      <c r="J303" s="26" t="str">
        <f aca="false">IF(AND(F303="",G303=""),"",IF(G303&lt;&gt;"",IF(F303="",0,F303-G303),F303*IFERROR(INDEX(Paramètres!$B$6:$B$10,MATCH(D303,Paramètres!$A$6:$A$10,0)),0)))</f>
        <v/>
      </c>
      <c r="K303" s="26" t="str">
        <f aca="false">IF(AND(F303="",G303=""),"",IF(G303&lt;&gt;"",G303,F303-J303)+N(H303))</f>
        <v/>
      </c>
      <c r="L303" s="27" t="str">
        <f aca="false">IF(A303="","",DATE(YEAR(A303),MONTH(A303),1))</f>
        <v/>
      </c>
    </row>
    <row r="304" customFormat="false" ht="15" hidden="false" customHeight="false" outlineLevel="0" collapsed="false">
      <c r="A304" s="21"/>
      <c r="B304" s="21"/>
      <c r="C304" s="20"/>
      <c r="D304" s="20"/>
      <c r="E304" s="20"/>
      <c r="F304" s="28"/>
      <c r="G304" s="28"/>
      <c r="H304" s="28"/>
      <c r="I304" s="25" t="str">
        <f aca="false">IF(OR(A304="",B304=""),"",MAX(1,B304-A304))</f>
        <v/>
      </c>
      <c r="J304" s="26" t="str">
        <f aca="false">IF(AND(F304="",G304=""),"",IF(G304&lt;&gt;"",IF(F304="",0,F304-G304),F304*IFERROR(INDEX(Paramètres!$B$6:$B$10,MATCH(D304,Paramètres!$A$6:$A$10,0)),0)))</f>
        <v/>
      </c>
      <c r="K304" s="26" t="str">
        <f aca="false">IF(AND(F304="",G304=""),"",IF(G304&lt;&gt;"",G304,F304-J304)+N(H304))</f>
        <v/>
      </c>
      <c r="L304" s="27" t="str">
        <f aca="false">IF(A304="","",DATE(YEAR(A304),MONTH(A304),1))</f>
        <v/>
      </c>
    </row>
    <row r="305" customFormat="false" ht="15" hidden="false" customHeight="false" outlineLevel="0" collapsed="false">
      <c r="A305" s="21"/>
      <c r="B305" s="21"/>
      <c r="C305" s="20"/>
      <c r="D305" s="20"/>
      <c r="E305" s="20"/>
      <c r="F305" s="28"/>
      <c r="G305" s="28"/>
      <c r="H305" s="28"/>
      <c r="I305" s="25" t="str">
        <f aca="false">IF(OR(A305="",B305=""),"",MAX(1,B305-A305))</f>
        <v/>
      </c>
      <c r="J305" s="26" t="str">
        <f aca="false">IF(AND(F305="",G305=""),"",IF(G305&lt;&gt;"",IF(F305="",0,F305-G305),F305*IFERROR(INDEX(Paramètres!$B$6:$B$10,MATCH(D305,Paramètres!$A$6:$A$10,0)),0)))</f>
        <v/>
      </c>
      <c r="K305" s="26" t="str">
        <f aca="false">IF(AND(F305="",G305=""),"",IF(G305&lt;&gt;"",G305,F305-J305)+N(H305))</f>
        <v/>
      </c>
      <c r="L305" s="27" t="str">
        <f aca="false">IF(A305="","",DATE(YEAR(A305),MONTH(A305),1))</f>
        <v/>
      </c>
    </row>
    <row r="306" customFormat="false" ht="15" hidden="false" customHeight="false" outlineLevel="0" collapsed="false">
      <c r="A306" s="21"/>
      <c r="B306" s="21"/>
      <c r="C306" s="20"/>
      <c r="D306" s="20"/>
      <c r="E306" s="20"/>
      <c r="F306" s="28"/>
      <c r="G306" s="28"/>
      <c r="H306" s="28"/>
      <c r="I306" s="25" t="str">
        <f aca="false">IF(OR(A306="",B306=""),"",MAX(1,B306-A306))</f>
        <v/>
      </c>
      <c r="J306" s="26" t="str">
        <f aca="false">IF(AND(F306="",G306=""),"",IF(G306&lt;&gt;"",IF(F306="",0,F306-G306),F306*IFERROR(INDEX(Paramètres!$B$6:$B$10,MATCH(D306,Paramètres!$A$6:$A$10,0)),0)))</f>
        <v/>
      </c>
      <c r="K306" s="26" t="str">
        <f aca="false">IF(AND(F306="",G306=""),"",IF(G306&lt;&gt;"",G306,F306-J306)+N(H306))</f>
        <v/>
      </c>
      <c r="L306" s="27" t="str">
        <f aca="false">IF(A306="","",DATE(YEAR(A306),MONTH(A306),1))</f>
        <v/>
      </c>
    </row>
    <row r="307" customFormat="false" ht="15" hidden="false" customHeight="false" outlineLevel="0" collapsed="false">
      <c r="A307" s="21"/>
      <c r="B307" s="21"/>
      <c r="C307" s="20"/>
      <c r="D307" s="20"/>
      <c r="E307" s="20"/>
      <c r="F307" s="28"/>
      <c r="G307" s="28"/>
      <c r="H307" s="28"/>
      <c r="I307" s="25" t="str">
        <f aca="false">IF(OR(A307="",B307=""),"",MAX(1,B307-A307))</f>
        <v/>
      </c>
      <c r="J307" s="26" t="str">
        <f aca="false">IF(AND(F307="",G307=""),"",IF(G307&lt;&gt;"",IF(F307="",0,F307-G307),F307*IFERROR(INDEX(Paramètres!$B$6:$B$10,MATCH(D307,Paramètres!$A$6:$A$10,0)),0)))</f>
        <v/>
      </c>
      <c r="K307" s="26" t="str">
        <f aca="false">IF(AND(F307="",G307=""),"",IF(G307&lt;&gt;"",G307,F307-J307)+N(H307))</f>
        <v/>
      </c>
      <c r="L307" s="27" t="str">
        <f aca="false">IF(A307="","",DATE(YEAR(A307),MONTH(A307),1))</f>
        <v/>
      </c>
    </row>
    <row r="308" customFormat="false" ht="15" hidden="false" customHeight="false" outlineLevel="0" collapsed="false">
      <c r="A308" s="21"/>
      <c r="B308" s="21"/>
      <c r="C308" s="20"/>
      <c r="D308" s="20"/>
      <c r="E308" s="20"/>
      <c r="F308" s="28"/>
      <c r="G308" s="28"/>
      <c r="H308" s="28"/>
      <c r="I308" s="25" t="str">
        <f aca="false">IF(OR(A308="",B308=""),"",MAX(1,B308-A308))</f>
        <v/>
      </c>
      <c r="J308" s="26" t="str">
        <f aca="false">IF(AND(F308="",G308=""),"",IF(G308&lt;&gt;"",IF(F308="",0,F308-G308),F308*IFERROR(INDEX(Paramètres!$B$6:$B$10,MATCH(D308,Paramètres!$A$6:$A$10,0)),0)))</f>
        <v/>
      </c>
      <c r="K308" s="26" t="str">
        <f aca="false">IF(AND(F308="",G308=""),"",IF(G308&lt;&gt;"",G308,F308-J308)+N(H308))</f>
        <v/>
      </c>
      <c r="L308" s="27" t="str">
        <f aca="false">IF(A308="","",DATE(YEAR(A308),MONTH(A308),1))</f>
        <v/>
      </c>
    </row>
    <row r="309" customFormat="false" ht="15" hidden="false" customHeight="false" outlineLevel="0" collapsed="false">
      <c r="A309" s="21"/>
      <c r="B309" s="21"/>
      <c r="C309" s="20"/>
      <c r="D309" s="20"/>
      <c r="E309" s="20"/>
      <c r="F309" s="28"/>
      <c r="G309" s="28"/>
      <c r="H309" s="28"/>
      <c r="I309" s="25" t="str">
        <f aca="false">IF(OR(A309="",B309=""),"",MAX(1,B309-A309))</f>
        <v/>
      </c>
      <c r="J309" s="26" t="str">
        <f aca="false">IF(AND(F309="",G309=""),"",IF(G309&lt;&gt;"",IF(F309="",0,F309-G309),F309*IFERROR(INDEX(Paramètres!$B$6:$B$10,MATCH(D309,Paramètres!$A$6:$A$10,0)),0)))</f>
        <v/>
      </c>
      <c r="K309" s="26" t="str">
        <f aca="false">IF(AND(F309="",G309=""),"",IF(G309&lt;&gt;"",G309,F309-J309)+N(H309))</f>
        <v/>
      </c>
      <c r="L309" s="27" t="str">
        <f aca="false">IF(A309="","",DATE(YEAR(A309),MONTH(A309),1))</f>
        <v/>
      </c>
    </row>
    <row r="310" customFormat="false" ht="15" hidden="false" customHeight="false" outlineLevel="0" collapsed="false">
      <c r="A310" s="21"/>
      <c r="B310" s="21"/>
      <c r="C310" s="20"/>
      <c r="D310" s="20"/>
      <c r="E310" s="20"/>
      <c r="F310" s="28"/>
      <c r="G310" s="28"/>
      <c r="H310" s="28"/>
      <c r="I310" s="25" t="str">
        <f aca="false">IF(OR(A310="",B310=""),"",MAX(1,B310-A310))</f>
        <v/>
      </c>
      <c r="J310" s="26" t="str">
        <f aca="false">IF(AND(F310="",G310=""),"",IF(G310&lt;&gt;"",IF(F310="",0,F310-G310),F310*IFERROR(INDEX(Paramètres!$B$6:$B$10,MATCH(D310,Paramètres!$A$6:$A$10,0)),0)))</f>
        <v/>
      </c>
      <c r="K310" s="26" t="str">
        <f aca="false">IF(AND(F310="",G310=""),"",IF(G310&lt;&gt;"",G310,F310-J310)+N(H310))</f>
        <v/>
      </c>
      <c r="L310" s="27" t="str">
        <f aca="false">IF(A310="","",DATE(YEAR(A310),MONTH(A310),1))</f>
        <v/>
      </c>
    </row>
    <row r="311" customFormat="false" ht="15" hidden="false" customHeight="false" outlineLevel="0" collapsed="false">
      <c r="A311" s="21"/>
      <c r="B311" s="21"/>
      <c r="C311" s="20"/>
      <c r="D311" s="20"/>
      <c r="E311" s="20"/>
      <c r="F311" s="28"/>
      <c r="G311" s="28"/>
      <c r="H311" s="28"/>
      <c r="I311" s="25" t="str">
        <f aca="false">IF(OR(A311="",B311=""),"",MAX(1,B311-A311))</f>
        <v/>
      </c>
      <c r="J311" s="26" t="str">
        <f aca="false">IF(AND(F311="",G311=""),"",IF(G311&lt;&gt;"",IF(F311="",0,F311-G311),F311*IFERROR(INDEX(Paramètres!$B$6:$B$10,MATCH(D311,Paramètres!$A$6:$A$10,0)),0)))</f>
        <v/>
      </c>
      <c r="K311" s="26" t="str">
        <f aca="false">IF(AND(F311="",G311=""),"",IF(G311&lt;&gt;"",G311,F311-J311)+N(H311))</f>
        <v/>
      </c>
      <c r="L311" s="27" t="str">
        <f aca="false">IF(A311="","",DATE(YEAR(A311),MONTH(A311),1))</f>
        <v/>
      </c>
    </row>
    <row r="312" customFormat="false" ht="15" hidden="false" customHeight="false" outlineLevel="0" collapsed="false">
      <c r="A312" s="21"/>
      <c r="B312" s="21"/>
      <c r="C312" s="20"/>
      <c r="D312" s="20"/>
      <c r="E312" s="20"/>
      <c r="F312" s="28"/>
      <c r="G312" s="28"/>
      <c r="H312" s="28"/>
      <c r="I312" s="25" t="str">
        <f aca="false">IF(OR(A312="",B312=""),"",MAX(1,B312-A312))</f>
        <v/>
      </c>
      <c r="J312" s="26" t="str">
        <f aca="false">IF(AND(F312="",G312=""),"",IF(G312&lt;&gt;"",IF(F312="",0,F312-G312),F312*IFERROR(INDEX(Paramètres!$B$6:$B$10,MATCH(D312,Paramètres!$A$6:$A$10,0)),0)))</f>
        <v/>
      </c>
      <c r="K312" s="26" t="str">
        <f aca="false">IF(AND(F312="",G312=""),"",IF(G312&lt;&gt;"",G312,F312-J312)+N(H312))</f>
        <v/>
      </c>
      <c r="L312" s="27" t="str">
        <f aca="false">IF(A312="","",DATE(YEAR(A312),MONTH(A312),1))</f>
        <v/>
      </c>
    </row>
    <row r="313" customFormat="false" ht="15" hidden="false" customHeight="false" outlineLevel="0" collapsed="false">
      <c r="A313" s="21"/>
      <c r="B313" s="21"/>
      <c r="C313" s="20"/>
      <c r="D313" s="20"/>
      <c r="E313" s="20"/>
      <c r="F313" s="28"/>
      <c r="G313" s="28"/>
      <c r="H313" s="28"/>
      <c r="I313" s="25" t="str">
        <f aca="false">IF(OR(A313="",B313=""),"",MAX(1,B313-A313))</f>
        <v/>
      </c>
      <c r="J313" s="26" t="str">
        <f aca="false">IF(AND(F313="",G313=""),"",IF(G313&lt;&gt;"",IF(F313="",0,F313-G313),F313*IFERROR(INDEX(Paramètres!$B$6:$B$10,MATCH(D313,Paramètres!$A$6:$A$10,0)),0)))</f>
        <v/>
      </c>
      <c r="K313" s="26" t="str">
        <f aca="false">IF(AND(F313="",G313=""),"",IF(G313&lt;&gt;"",G313,F313-J313)+N(H313))</f>
        <v/>
      </c>
      <c r="L313" s="27" t="str">
        <f aca="false">IF(A313="","",DATE(YEAR(A313),MONTH(A313),1))</f>
        <v/>
      </c>
    </row>
    <row r="314" customFormat="false" ht="15" hidden="false" customHeight="false" outlineLevel="0" collapsed="false">
      <c r="A314" s="21"/>
      <c r="B314" s="21"/>
      <c r="C314" s="20"/>
      <c r="D314" s="20"/>
      <c r="E314" s="20"/>
      <c r="F314" s="28"/>
      <c r="G314" s="28"/>
      <c r="H314" s="28"/>
      <c r="I314" s="25" t="str">
        <f aca="false">IF(OR(A314="",B314=""),"",MAX(1,B314-A314))</f>
        <v/>
      </c>
      <c r="J314" s="26" t="str">
        <f aca="false">IF(AND(F314="",G314=""),"",IF(G314&lt;&gt;"",IF(F314="",0,F314-G314),F314*IFERROR(INDEX(Paramètres!$B$6:$B$10,MATCH(D314,Paramètres!$A$6:$A$10,0)),0)))</f>
        <v/>
      </c>
      <c r="K314" s="26" t="str">
        <f aca="false">IF(AND(F314="",G314=""),"",IF(G314&lt;&gt;"",G314,F314-J314)+N(H314))</f>
        <v/>
      </c>
      <c r="L314" s="27" t="str">
        <f aca="false">IF(A314="","",DATE(YEAR(A314),MONTH(A314),1))</f>
        <v/>
      </c>
    </row>
    <row r="315" customFormat="false" ht="15" hidden="false" customHeight="false" outlineLevel="0" collapsed="false">
      <c r="A315" s="21"/>
      <c r="B315" s="21"/>
      <c r="C315" s="20"/>
      <c r="D315" s="20"/>
      <c r="E315" s="20"/>
      <c r="F315" s="28"/>
      <c r="G315" s="28"/>
      <c r="H315" s="28"/>
      <c r="I315" s="25" t="str">
        <f aca="false">IF(OR(A315="",B315=""),"",MAX(1,B315-A315))</f>
        <v/>
      </c>
      <c r="J315" s="26" t="str">
        <f aca="false">IF(AND(F315="",G315=""),"",IF(G315&lt;&gt;"",IF(F315="",0,F315-G315),F315*IFERROR(INDEX(Paramètres!$B$6:$B$10,MATCH(D315,Paramètres!$A$6:$A$10,0)),0)))</f>
        <v/>
      </c>
      <c r="K315" s="26" t="str">
        <f aca="false">IF(AND(F315="",G315=""),"",IF(G315&lt;&gt;"",G315,F315-J315)+N(H315))</f>
        <v/>
      </c>
      <c r="L315" s="27" t="str">
        <f aca="false">IF(A315="","",DATE(YEAR(A315),MONTH(A315),1))</f>
        <v/>
      </c>
    </row>
    <row r="316" customFormat="false" ht="15" hidden="false" customHeight="false" outlineLevel="0" collapsed="false">
      <c r="A316" s="21"/>
      <c r="B316" s="21"/>
      <c r="C316" s="20"/>
      <c r="D316" s="20"/>
      <c r="E316" s="20"/>
      <c r="F316" s="28"/>
      <c r="G316" s="28"/>
      <c r="H316" s="28"/>
      <c r="I316" s="25" t="str">
        <f aca="false">IF(OR(A316="",B316=""),"",MAX(1,B316-A316))</f>
        <v/>
      </c>
      <c r="J316" s="26" t="str">
        <f aca="false">IF(AND(F316="",G316=""),"",IF(G316&lt;&gt;"",IF(F316="",0,F316-G316),F316*IFERROR(INDEX(Paramètres!$B$6:$B$10,MATCH(D316,Paramètres!$A$6:$A$10,0)),0)))</f>
        <v/>
      </c>
      <c r="K316" s="26" t="str">
        <f aca="false">IF(AND(F316="",G316=""),"",IF(G316&lt;&gt;"",G316,F316-J316)+N(H316))</f>
        <v/>
      </c>
      <c r="L316" s="27" t="str">
        <f aca="false">IF(A316="","",DATE(YEAR(A316),MONTH(A316),1))</f>
        <v/>
      </c>
    </row>
    <row r="317" customFormat="false" ht="15" hidden="false" customHeight="false" outlineLevel="0" collapsed="false">
      <c r="A317" s="21"/>
      <c r="B317" s="21"/>
      <c r="C317" s="20"/>
      <c r="D317" s="20"/>
      <c r="E317" s="20"/>
      <c r="F317" s="28"/>
      <c r="G317" s="28"/>
      <c r="H317" s="28"/>
      <c r="I317" s="25" t="str">
        <f aca="false">IF(OR(A317="",B317=""),"",MAX(1,B317-A317))</f>
        <v/>
      </c>
      <c r="J317" s="26" t="str">
        <f aca="false">IF(AND(F317="",G317=""),"",IF(G317&lt;&gt;"",IF(F317="",0,F317-G317),F317*IFERROR(INDEX(Paramètres!$B$6:$B$10,MATCH(D317,Paramètres!$A$6:$A$10,0)),0)))</f>
        <v/>
      </c>
      <c r="K317" s="26" t="str">
        <f aca="false">IF(AND(F317="",G317=""),"",IF(G317&lt;&gt;"",G317,F317-J317)+N(H317))</f>
        <v/>
      </c>
      <c r="L317" s="27" t="str">
        <f aca="false">IF(A317="","",DATE(YEAR(A317),MONTH(A317),1))</f>
        <v/>
      </c>
    </row>
    <row r="318" customFormat="false" ht="15" hidden="false" customHeight="false" outlineLevel="0" collapsed="false">
      <c r="A318" s="21"/>
      <c r="B318" s="21"/>
      <c r="C318" s="20"/>
      <c r="D318" s="20"/>
      <c r="E318" s="20"/>
      <c r="F318" s="28"/>
      <c r="G318" s="28"/>
      <c r="H318" s="28"/>
      <c r="I318" s="25" t="str">
        <f aca="false">IF(OR(A318="",B318=""),"",MAX(1,B318-A318))</f>
        <v/>
      </c>
      <c r="J318" s="26" t="str">
        <f aca="false">IF(AND(F318="",G318=""),"",IF(G318&lt;&gt;"",IF(F318="",0,F318-G318),F318*IFERROR(INDEX(Paramètres!$B$6:$B$10,MATCH(D318,Paramètres!$A$6:$A$10,0)),0)))</f>
        <v/>
      </c>
      <c r="K318" s="26" t="str">
        <f aca="false">IF(AND(F318="",G318=""),"",IF(G318&lt;&gt;"",G318,F318-J318)+N(H318))</f>
        <v/>
      </c>
      <c r="L318" s="27" t="str">
        <f aca="false">IF(A318="","",DATE(YEAR(A318),MONTH(A318),1))</f>
        <v/>
      </c>
    </row>
    <row r="319" customFormat="false" ht="15" hidden="false" customHeight="false" outlineLevel="0" collapsed="false">
      <c r="A319" s="21"/>
      <c r="B319" s="21"/>
      <c r="C319" s="20"/>
      <c r="D319" s="20"/>
      <c r="E319" s="20"/>
      <c r="F319" s="28"/>
      <c r="G319" s="28"/>
      <c r="H319" s="28"/>
      <c r="I319" s="25" t="str">
        <f aca="false">IF(OR(A319="",B319=""),"",MAX(1,B319-A319))</f>
        <v/>
      </c>
      <c r="J319" s="26" t="str">
        <f aca="false">IF(AND(F319="",G319=""),"",IF(G319&lt;&gt;"",IF(F319="",0,F319-G319),F319*IFERROR(INDEX(Paramètres!$B$6:$B$10,MATCH(D319,Paramètres!$A$6:$A$10,0)),0)))</f>
        <v/>
      </c>
      <c r="K319" s="26" t="str">
        <f aca="false">IF(AND(F319="",G319=""),"",IF(G319&lt;&gt;"",G319,F319-J319)+N(H319))</f>
        <v/>
      </c>
      <c r="L319" s="27" t="str">
        <f aca="false">IF(A319="","",DATE(YEAR(A319),MONTH(A319),1))</f>
        <v/>
      </c>
    </row>
    <row r="320" customFormat="false" ht="15" hidden="false" customHeight="false" outlineLevel="0" collapsed="false">
      <c r="A320" s="21"/>
      <c r="B320" s="21"/>
      <c r="C320" s="20"/>
      <c r="D320" s="20"/>
      <c r="E320" s="20"/>
      <c r="F320" s="28"/>
      <c r="G320" s="28"/>
      <c r="H320" s="28"/>
      <c r="I320" s="25" t="str">
        <f aca="false">IF(OR(A320="",B320=""),"",MAX(1,B320-A320))</f>
        <v/>
      </c>
      <c r="J320" s="26" t="str">
        <f aca="false">IF(AND(F320="",G320=""),"",IF(G320&lt;&gt;"",IF(F320="",0,F320-G320),F320*IFERROR(INDEX(Paramètres!$B$6:$B$10,MATCH(D320,Paramètres!$A$6:$A$10,0)),0)))</f>
        <v/>
      </c>
      <c r="K320" s="26" t="str">
        <f aca="false">IF(AND(F320="",G320=""),"",IF(G320&lt;&gt;"",G320,F320-J320)+N(H320))</f>
        <v/>
      </c>
      <c r="L320" s="27" t="str">
        <f aca="false">IF(A320="","",DATE(YEAR(A320),MONTH(A320),1))</f>
        <v/>
      </c>
    </row>
    <row r="321" customFormat="false" ht="15" hidden="false" customHeight="false" outlineLevel="0" collapsed="false">
      <c r="A321" s="21"/>
      <c r="B321" s="21"/>
      <c r="C321" s="20"/>
      <c r="D321" s="20"/>
      <c r="E321" s="20"/>
      <c r="F321" s="28"/>
      <c r="G321" s="28"/>
      <c r="H321" s="28"/>
      <c r="I321" s="25" t="str">
        <f aca="false">IF(OR(A321="",B321=""),"",MAX(1,B321-A321))</f>
        <v/>
      </c>
      <c r="J321" s="26" t="str">
        <f aca="false">IF(AND(F321="",G321=""),"",IF(G321&lt;&gt;"",IF(F321="",0,F321-G321),F321*IFERROR(INDEX(Paramètres!$B$6:$B$10,MATCH(D321,Paramètres!$A$6:$A$10,0)),0)))</f>
        <v/>
      </c>
      <c r="K321" s="26" t="str">
        <f aca="false">IF(AND(F321="",G321=""),"",IF(G321&lt;&gt;"",G321,F321-J321)+N(H321))</f>
        <v/>
      </c>
      <c r="L321" s="27" t="str">
        <f aca="false">IF(A321="","",DATE(YEAR(A321),MONTH(A321),1))</f>
        <v/>
      </c>
    </row>
    <row r="322" customFormat="false" ht="15" hidden="false" customHeight="false" outlineLevel="0" collapsed="false">
      <c r="A322" s="21"/>
      <c r="B322" s="21"/>
      <c r="C322" s="20"/>
      <c r="D322" s="20"/>
      <c r="E322" s="20"/>
      <c r="F322" s="28"/>
      <c r="G322" s="28"/>
      <c r="H322" s="28"/>
      <c r="I322" s="25" t="str">
        <f aca="false">IF(OR(A322="",B322=""),"",MAX(1,B322-A322))</f>
        <v/>
      </c>
      <c r="J322" s="26" t="str">
        <f aca="false">IF(AND(F322="",G322=""),"",IF(G322&lt;&gt;"",IF(F322="",0,F322-G322),F322*IFERROR(INDEX(Paramètres!$B$6:$B$10,MATCH(D322,Paramètres!$A$6:$A$10,0)),0)))</f>
        <v/>
      </c>
      <c r="K322" s="26" t="str">
        <f aca="false">IF(AND(F322="",G322=""),"",IF(G322&lt;&gt;"",G322,F322-J322)+N(H322))</f>
        <v/>
      </c>
      <c r="L322" s="27" t="str">
        <f aca="false">IF(A322="","",DATE(YEAR(A322),MONTH(A322),1))</f>
        <v/>
      </c>
    </row>
    <row r="323" customFormat="false" ht="15" hidden="false" customHeight="false" outlineLevel="0" collapsed="false">
      <c r="A323" s="21"/>
      <c r="B323" s="21"/>
      <c r="C323" s="20"/>
      <c r="D323" s="20"/>
      <c r="E323" s="20"/>
      <c r="F323" s="28"/>
      <c r="G323" s="28"/>
      <c r="H323" s="28"/>
      <c r="I323" s="25" t="str">
        <f aca="false">IF(OR(A323="",B323=""),"",MAX(1,B323-A323))</f>
        <v/>
      </c>
      <c r="J323" s="26" t="str">
        <f aca="false">IF(AND(F323="",G323=""),"",IF(G323&lt;&gt;"",IF(F323="",0,F323-G323),F323*IFERROR(INDEX(Paramètres!$B$6:$B$10,MATCH(D323,Paramètres!$A$6:$A$10,0)),0)))</f>
        <v/>
      </c>
      <c r="K323" s="26" t="str">
        <f aca="false">IF(AND(F323="",G323=""),"",IF(G323&lt;&gt;"",G323,F323-J323)+N(H323))</f>
        <v/>
      </c>
      <c r="L323" s="27" t="str">
        <f aca="false">IF(A323="","",DATE(YEAR(A323),MONTH(A323),1))</f>
        <v/>
      </c>
    </row>
    <row r="324" customFormat="false" ht="15" hidden="false" customHeight="false" outlineLevel="0" collapsed="false">
      <c r="A324" s="21"/>
      <c r="B324" s="21"/>
      <c r="C324" s="20"/>
      <c r="D324" s="20"/>
      <c r="E324" s="20"/>
      <c r="F324" s="28"/>
      <c r="G324" s="28"/>
      <c r="H324" s="28"/>
      <c r="I324" s="25" t="str">
        <f aca="false">IF(OR(A324="",B324=""),"",MAX(1,B324-A324))</f>
        <v/>
      </c>
      <c r="J324" s="26" t="str">
        <f aca="false">IF(AND(F324="",G324=""),"",IF(G324&lt;&gt;"",IF(F324="",0,F324-G324),F324*IFERROR(INDEX(Paramètres!$B$6:$B$10,MATCH(D324,Paramètres!$A$6:$A$10,0)),0)))</f>
        <v/>
      </c>
      <c r="K324" s="26" t="str">
        <f aca="false">IF(AND(F324="",G324=""),"",IF(G324&lt;&gt;"",G324,F324-J324)+N(H324))</f>
        <v/>
      </c>
      <c r="L324" s="27" t="str">
        <f aca="false">IF(A324="","",DATE(YEAR(A324),MONTH(A324),1))</f>
        <v/>
      </c>
    </row>
    <row r="325" customFormat="false" ht="15" hidden="false" customHeight="false" outlineLevel="0" collapsed="false">
      <c r="A325" s="21"/>
      <c r="B325" s="21"/>
      <c r="C325" s="20"/>
      <c r="D325" s="20"/>
      <c r="E325" s="20"/>
      <c r="F325" s="28"/>
      <c r="G325" s="28"/>
      <c r="H325" s="28"/>
      <c r="I325" s="25" t="str">
        <f aca="false">IF(OR(A325="",B325=""),"",MAX(1,B325-A325))</f>
        <v/>
      </c>
      <c r="J325" s="26" t="str">
        <f aca="false">IF(AND(F325="",G325=""),"",IF(G325&lt;&gt;"",IF(F325="",0,F325-G325),F325*IFERROR(INDEX(Paramètres!$B$6:$B$10,MATCH(D325,Paramètres!$A$6:$A$10,0)),0)))</f>
        <v/>
      </c>
      <c r="K325" s="26" t="str">
        <f aca="false">IF(AND(F325="",G325=""),"",IF(G325&lt;&gt;"",G325,F325-J325)+N(H325))</f>
        <v/>
      </c>
      <c r="L325" s="27" t="str">
        <f aca="false">IF(A325="","",DATE(YEAR(A325),MONTH(A325),1))</f>
        <v/>
      </c>
    </row>
    <row r="326" customFormat="false" ht="15" hidden="false" customHeight="false" outlineLevel="0" collapsed="false">
      <c r="A326" s="21"/>
      <c r="B326" s="21"/>
      <c r="C326" s="20"/>
      <c r="D326" s="20"/>
      <c r="E326" s="20"/>
      <c r="F326" s="28"/>
      <c r="G326" s="28"/>
      <c r="H326" s="28"/>
      <c r="I326" s="25" t="str">
        <f aca="false">IF(OR(A326="",B326=""),"",MAX(1,B326-A326))</f>
        <v/>
      </c>
      <c r="J326" s="26" t="str">
        <f aca="false">IF(AND(F326="",G326=""),"",IF(G326&lt;&gt;"",IF(F326="",0,F326-G326),F326*IFERROR(INDEX(Paramètres!$B$6:$B$10,MATCH(D326,Paramètres!$A$6:$A$10,0)),0)))</f>
        <v/>
      </c>
      <c r="K326" s="26" t="str">
        <f aca="false">IF(AND(F326="",G326=""),"",IF(G326&lt;&gt;"",G326,F326-J326)+N(H326))</f>
        <v/>
      </c>
      <c r="L326" s="27" t="str">
        <f aca="false">IF(A326="","",DATE(YEAR(A326),MONTH(A326),1))</f>
        <v/>
      </c>
    </row>
    <row r="327" customFormat="false" ht="15" hidden="false" customHeight="false" outlineLevel="0" collapsed="false">
      <c r="A327" s="21"/>
      <c r="B327" s="21"/>
      <c r="C327" s="20"/>
      <c r="D327" s="20"/>
      <c r="E327" s="20"/>
      <c r="F327" s="28"/>
      <c r="G327" s="28"/>
      <c r="H327" s="28"/>
      <c r="I327" s="25" t="str">
        <f aca="false">IF(OR(A327="",B327=""),"",MAX(1,B327-A327))</f>
        <v/>
      </c>
      <c r="J327" s="26" t="str">
        <f aca="false">IF(AND(F327="",G327=""),"",IF(G327&lt;&gt;"",IF(F327="",0,F327-G327),F327*IFERROR(INDEX(Paramètres!$B$6:$B$10,MATCH(D327,Paramètres!$A$6:$A$10,0)),0)))</f>
        <v/>
      </c>
      <c r="K327" s="26" t="str">
        <f aca="false">IF(AND(F327="",G327=""),"",IF(G327&lt;&gt;"",G327,F327-J327)+N(H327))</f>
        <v/>
      </c>
      <c r="L327" s="27" t="str">
        <f aca="false">IF(A327="","",DATE(YEAR(A327),MONTH(A327),1))</f>
        <v/>
      </c>
    </row>
    <row r="328" customFormat="false" ht="15" hidden="false" customHeight="false" outlineLevel="0" collapsed="false">
      <c r="A328" s="21"/>
      <c r="B328" s="21"/>
      <c r="C328" s="20"/>
      <c r="D328" s="20"/>
      <c r="E328" s="20"/>
      <c r="F328" s="28"/>
      <c r="G328" s="28"/>
      <c r="H328" s="28"/>
      <c r="I328" s="25" t="str">
        <f aca="false">IF(OR(A328="",B328=""),"",MAX(1,B328-A328))</f>
        <v/>
      </c>
      <c r="J328" s="26" t="str">
        <f aca="false">IF(AND(F328="",G328=""),"",IF(G328&lt;&gt;"",IF(F328="",0,F328-G328),F328*IFERROR(INDEX(Paramètres!$B$6:$B$10,MATCH(D328,Paramètres!$A$6:$A$10,0)),0)))</f>
        <v/>
      </c>
      <c r="K328" s="26" t="str">
        <f aca="false">IF(AND(F328="",G328=""),"",IF(G328&lt;&gt;"",G328,F328-J328)+N(H328))</f>
        <v/>
      </c>
      <c r="L328" s="27" t="str">
        <f aca="false">IF(A328="","",DATE(YEAR(A328),MONTH(A328),1))</f>
        <v/>
      </c>
    </row>
    <row r="329" customFormat="false" ht="15" hidden="false" customHeight="false" outlineLevel="0" collapsed="false">
      <c r="A329" s="21"/>
      <c r="B329" s="21"/>
      <c r="C329" s="20"/>
      <c r="D329" s="20"/>
      <c r="E329" s="20"/>
      <c r="F329" s="28"/>
      <c r="G329" s="28"/>
      <c r="H329" s="28"/>
      <c r="I329" s="25" t="str">
        <f aca="false">IF(OR(A329="",B329=""),"",MAX(1,B329-A329))</f>
        <v/>
      </c>
      <c r="J329" s="26" t="str">
        <f aca="false">IF(AND(F329="",G329=""),"",IF(G329&lt;&gt;"",IF(F329="",0,F329-G329),F329*IFERROR(INDEX(Paramètres!$B$6:$B$10,MATCH(D329,Paramètres!$A$6:$A$10,0)),0)))</f>
        <v/>
      </c>
      <c r="K329" s="26" t="str">
        <f aca="false">IF(AND(F329="",G329=""),"",IF(G329&lt;&gt;"",G329,F329-J329)+N(H329))</f>
        <v/>
      </c>
      <c r="L329" s="27" t="str">
        <f aca="false">IF(A329="","",DATE(YEAR(A329),MONTH(A329),1))</f>
        <v/>
      </c>
    </row>
    <row r="330" customFormat="false" ht="15" hidden="false" customHeight="false" outlineLevel="0" collapsed="false">
      <c r="A330" s="21"/>
      <c r="B330" s="21"/>
      <c r="C330" s="20"/>
      <c r="D330" s="20"/>
      <c r="E330" s="20"/>
      <c r="F330" s="28"/>
      <c r="G330" s="28"/>
      <c r="H330" s="28"/>
      <c r="I330" s="25" t="str">
        <f aca="false">IF(OR(A330="",B330=""),"",MAX(1,B330-A330))</f>
        <v/>
      </c>
      <c r="J330" s="26" t="str">
        <f aca="false">IF(AND(F330="",G330=""),"",IF(G330&lt;&gt;"",IF(F330="",0,F330-G330),F330*IFERROR(INDEX(Paramètres!$B$6:$B$10,MATCH(D330,Paramètres!$A$6:$A$10,0)),0)))</f>
        <v/>
      </c>
      <c r="K330" s="26" t="str">
        <f aca="false">IF(AND(F330="",G330=""),"",IF(G330&lt;&gt;"",G330,F330-J330)+N(H330))</f>
        <v/>
      </c>
      <c r="L330" s="27" t="str">
        <f aca="false">IF(A330="","",DATE(YEAR(A330),MONTH(A330),1))</f>
        <v/>
      </c>
    </row>
    <row r="331" customFormat="false" ht="15" hidden="false" customHeight="false" outlineLevel="0" collapsed="false">
      <c r="A331" s="21"/>
      <c r="B331" s="21"/>
      <c r="C331" s="20"/>
      <c r="D331" s="20"/>
      <c r="E331" s="20"/>
      <c r="F331" s="28"/>
      <c r="G331" s="28"/>
      <c r="H331" s="28"/>
      <c r="I331" s="25" t="str">
        <f aca="false">IF(OR(A331="",B331=""),"",MAX(1,B331-A331))</f>
        <v/>
      </c>
      <c r="J331" s="26" t="str">
        <f aca="false">IF(AND(F331="",G331=""),"",IF(G331&lt;&gt;"",IF(F331="",0,F331-G331),F331*IFERROR(INDEX(Paramètres!$B$6:$B$10,MATCH(D331,Paramètres!$A$6:$A$10,0)),0)))</f>
        <v/>
      </c>
      <c r="K331" s="26" t="str">
        <f aca="false">IF(AND(F331="",G331=""),"",IF(G331&lt;&gt;"",G331,F331-J331)+N(H331))</f>
        <v/>
      </c>
      <c r="L331" s="27" t="str">
        <f aca="false">IF(A331="","",DATE(YEAR(A331),MONTH(A331),1))</f>
        <v/>
      </c>
    </row>
    <row r="332" customFormat="false" ht="15" hidden="false" customHeight="false" outlineLevel="0" collapsed="false">
      <c r="A332" s="21"/>
      <c r="B332" s="21"/>
      <c r="C332" s="20"/>
      <c r="D332" s="20"/>
      <c r="E332" s="20"/>
      <c r="F332" s="28"/>
      <c r="G332" s="28"/>
      <c r="H332" s="28"/>
      <c r="I332" s="25" t="str">
        <f aca="false">IF(OR(A332="",B332=""),"",MAX(1,B332-A332))</f>
        <v/>
      </c>
      <c r="J332" s="26" t="str">
        <f aca="false">IF(AND(F332="",G332=""),"",IF(G332&lt;&gt;"",IF(F332="",0,F332-G332),F332*IFERROR(INDEX(Paramètres!$B$6:$B$10,MATCH(D332,Paramètres!$A$6:$A$10,0)),0)))</f>
        <v/>
      </c>
      <c r="K332" s="26" t="str">
        <f aca="false">IF(AND(F332="",G332=""),"",IF(G332&lt;&gt;"",G332,F332-J332)+N(H332))</f>
        <v/>
      </c>
      <c r="L332" s="27" t="str">
        <f aca="false">IF(A332="","",DATE(YEAR(A332),MONTH(A332),1))</f>
        <v/>
      </c>
    </row>
    <row r="333" customFormat="false" ht="15" hidden="false" customHeight="false" outlineLevel="0" collapsed="false">
      <c r="A333" s="21"/>
      <c r="B333" s="21"/>
      <c r="C333" s="20"/>
      <c r="D333" s="20"/>
      <c r="E333" s="20"/>
      <c r="F333" s="28"/>
      <c r="G333" s="28"/>
      <c r="H333" s="28"/>
      <c r="I333" s="25" t="str">
        <f aca="false">IF(OR(A333="",B333=""),"",MAX(1,B333-A333))</f>
        <v/>
      </c>
      <c r="J333" s="26" t="str">
        <f aca="false">IF(AND(F333="",G333=""),"",IF(G333&lt;&gt;"",IF(F333="",0,F333-G333),F333*IFERROR(INDEX(Paramètres!$B$6:$B$10,MATCH(D333,Paramètres!$A$6:$A$10,0)),0)))</f>
        <v/>
      </c>
      <c r="K333" s="26" t="str">
        <f aca="false">IF(AND(F333="",G333=""),"",IF(G333&lt;&gt;"",G333,F333-J333)+N(H333))</f>
        <v/>
      </c>
      <c r="L333" s="27" t="str">
        <f aca="false">IF(A333="","",DATE(YEAR(A333),MONTH(A333),1))</f>
        <v/>
      </c>
    </row>
    <row r="334" customFormat="false" ht="15" hidden="false" customHeight="false" outlineLevel="0" collapsed="false">
      <c r="A334" s="21"/>
      <c r="B334" s="21"/>
      <c r="C334" s="20"/>
      <c r="D334" s="20"/>
      <c r="E334" s="20"/>
      <c r="F334" s="28"/>
      <c r="G334" s="28"/>
      <c r="H334" s="28"/>
      <c r="I334" s="25" t="str">
        <f aca="false">IF(OR(A334="",B334=""),"",MAX(1,B334-A334))</f>
        <v/>
      </c>
      <c r="J334" s="26" t="str">
        <f aca="false">IF(AND(F334="",G334=""),"",IF(G334&lt;&gt;"",IF(F334="",0,F334-G334),F334*IFERROR(INDEX(Paramètres!$B$6:$B$10,MATCH(D334,Paramètres!$A$6:$A$10,0)),0)))</f>
        <v/>
      </c>
      <c r="K334" s="26" t="str">
        <f aca="false">IF(AND(F334="",G334=""),"",IF(G334&lt;&gt;"",G334,F334-J334)+N(H334))</f>
        <v/>
      </c>
      <c r="L334" s="27" t="str">
        <f aca="false">IF(A334="","",DATE(YEAR(A334),MONTH(A334),1))</f>
        <v/>
      </c>
    </row>
    <row r="335" customFormat="false" ht="15" hidden="false" customHeight="false" outlineLevel="0" collapsed="false">
      <c r="A335" s="21"/>
      <c r="B335" s="21"/>
      <c r="C335" s="20"/>
      <c r="D335" s="20"/>
      <c r="E335" s="20"/>
      <c r="F335" s="28"/>
      <c r="G335" s="28"/>
      <c r="H335" s="28"/>
      <c r="I335" s="25" t="str">
        <f aca="false">IF(OR(A335="",B335=""),"",MAX(1,B335-A335))</f>
        <v/>
      </c>
      <c r="J335" s="26" t="str">
        <f aca="false">IF(AND(F335="",G335=""),"",IF(G335&lt;&gt;"",IF(F335="",0,F335-G335),F335*IFERROR(INDEX(Paramètres!$B$6:$B$10,MATCH(D335,Paramètres!$A$6:$A$10,0)),0)))</f>
        <v/>
      </c>
      <c r="K335" s="26" t="str">
        <f aca="false">IF(AND(F335="",G335=""),"",IF(G335&lt;&gt;"",G335,F335-J335)+N(H335))</f>
        <v/>
      </c>
      <c r="L335" s="27" t="str">
        <f aca="false">IF(A335="","",DATE(YEAR(A335),MONTH(A335),1))</f>
        <v/>
      </c>
    </row>
    <row r="336" customFormat="false" ht="15" hidden="false" customHeight="false" outlineLevel="0" collapsed="false">
      <c r="A336" s="21"/>
      <c r="B336" s="21"/>
      <c r="C336" s="20"/>
      <c r="D336" s="20"/>
      <c r="E336" s="20"/>
      <c r="F336" s="28"/>
      <c r="G336" s="28"/>
      <c r="H336" s="28"/>
      <c r="I336" s="25" t="str">
        <f aca="false">IF(OR(A336="",B336=""),"",MAX(1,B336-A336))</f>
        <v/>
      </c>
      <c r="J336" s="26" t="str">
        <f aca="false">IF(AND(F336="",G336=""),"",IF(G336&lt;&gt;"",IF(F336="",0,F336-G336),F336*IFERROR(INDEX(Paramètres!$B$6:$B$10,MATCH(D336,Paramètres!$A$6:$A$10,0)),0)))</f>
        <v/>
      </c>
      <c r="K336" s="26" t="str">
        <f aca="false">IF(AND(F336="",G336=""),"",IF(G336&lt;&gt;"",G336,F336-J336)+N(H336))</f>
        <v/>
      </c>
      <c r="L336" s="27" t="str">
        <f aca="false">IF(A336="","",DATE(YEAR(A336),MONTH(A336),1))</f>
        <v/>
      </c>
    </row>
    <row r="337" customFormat="false" ht="15" hidden="false" customHeight="false" outlineLevel="0" collapsed="false">
      <c r="A337" s="21"/>
      <c r="B337" s="21"/>
      <c r="C337" s="20"/>
      <c r="D337" s="20"/>
      <c r="E337" s="20"/>
      <c r="F337" s="28"/>
      <c r="G337" s="28"/>
      <c r="H337" s="28"/>
      <c r="I337" s="25" t="str">
        <f aca="false">IF(OR(A337="",B337=""),"",MAX(1,B337-A337))</f>
        <v/>
      </c>
      <c r="J337" s="26" t="str">
        <f aca="false">IF(AND(F337="",G337=""),"",IF(G337&lt;&gt;"",IF(F337="",0,F337-G337),F337*IFERROR(INDEX(Paramètres!$B$6:$B$10,MATCH(D337,Paramètres!$A$6:$A$10,0)),0)))</f>
        <v/>
      </c>
      <c r="K337" s="26" t="str">
        <f aca="false">IF(AND(F337="",G337=""),"",IF(G337&lt;&gt;"",G337,F337-J337)+N(H337))</f>
        <v/>
      </c>
      <c r="L337" s="27" t="str">
        <f aca="false">IF(A337="","",DATE(YEAR(A337),MONTH(A337),1))</f>
        <v/>
      </c>
    </row>
    <row r="338" customFormat="false" ht="15" hidden="false" customHeight="false" outlineLevel="0" collapsed="false">
      <c r="A338" s="21"/>
      <c r="B338" s="21"/>
      <c r="C338" s="20"/>
      <c r="D338" s="20"/>
      <c r="E338" s="20"/>
      <c r="F338" s="28"/>
      <c r="G338" s="28"/>
      <c r="H338" s="28"/>
      <c r="I338" s="25" t="str">
        <f aca="false">IF(OR(A338="",B338=""),"",MAX(1,B338-A338))</f>
        <v/>
      </c>
      <c r="J338" s="26" t="str">
        <f aca="false">IF(AND(F338="",G338=""),"",IF(G338&lt;&gt;"",IF(F338="",0,F338-G338),F338*IFERROR(INDEX(Paramètres!$B$6:$B$10,MATCH(D338,Paramètres!$A$6:$A$10,0)),0)))</f>
        <v/>
      </c>
      <c r="K338" s="26" t="str">
        <f aca="false">IF(AND(F338="",G338=""),"",IF(G338&lt;&gt;"",G338,F338-J338)+N(H338))</f>
        <v/>
      </c>
      <c r="L338" s="27" t="str">
        <f aca="false">IF(A338="","",DATE(YEAR(A338),MONTH(A338),1))</f>
        <v/>
      </c>
    </row>
    <row r="339" customFormat="false" ht="15" hidden="false" customHeight="false" outlineLevel="0" collapsed="false">
      <c r="A339" s="21"/>
      <c r="B339" s="21"/>
      <c r="C339" s="20"/>
      <c r="D339" s="20"/>
      <c r="E339" s="20"/>
      <c r="F339" s="28"/>
      <c r="G339" s="28"/>
      <c r="H339" s="28"/>
      <c r="I339" s="25" t="str">
        <f aca="false">IF(OR(A339="",B339=""),"",MAX(1,B339-A339))</f>
        <v/>
      </c>
      <c r="J339" s="26" t="str">
        <f aca="false">IF(AND(F339="",G339=""),"",IF(G339&lt;&gt;"",IF(F339="",0,F339-G339),F339*IFERROR(INDEX(Paramètres!$B$6:$B$10,MATCH(D339,Paramètres!$A$6:$A$10,0)),0)))</f>
        <v/>
      </c>
      <c r="K339" s="26" t="str">
        <f aca="false">IF(AND(F339="",G339=""),"",IF(G339&lt;&gt;"",G339,F339-J339)+N(H339))</f>
        <v/>
      </c>
      <c r="L339" s="27" t="str">
        <f aca="false">IF(A339="","",DATE(YEAR(A339),MONTH(A339),1))</f>
        <v/>
      </c>
    </row>
    <row r="340" customFormat="false" ht="15" hidden="false" customHeight="false" outlineLevel="0" collapsed="false">
      <c r="A340" s="21"/>
      <c r="B340" s="21"/>
      <c r="C340" s="20"/>
      <c r="D340" s="20"/>
      <c r="E340" s="20"/>
      <c r="F340" s="28"/>
      <c r="G340" s="28"/>
      <c r="H340" s="28"/>
      <c r="I340" s="25" t="str">
        <f aca="false">IF(OR(A340="",B340=""),"",MAX(1,B340-A340))</f>
        <v/>
      </c>
      <c r="J340" s="26" t="str">
        <f aca="false">IF(AND(F340="",G340=""),"",IF(G340&lt;&gt;"",IF(F340="",0,F340-G340),F340*IFERROR(INDEX(Paramètres!$B$6:$B$10,MATCH(D340,Paramètres!$A$6:$A$10,0)),0)))</f>
        <v/>
      </c>
      <c r="K340" s="26" t="str">
        <f aca="false">IF(AND(F340="",G340=""),"",IF(G340&lt;&gt;"",G340,F340-J340)+N(H340))</f>
        <v/>
      </c>
      <c r="L340" s="27" t="str">
        <f aca="false">IF(A340="","",DATE(YEAR(A340),MONTH(A340),1))</f>
        <v/>
      </c>
    </row>
    <row r="341" customFormat="false" ht="15" hidden="false" customHeight="false" outlineLevel="0" collapsed="false">
      <c r="A341" s="21"/>
      <c r="B341" s="21"/>
      <c r="C341" s="20"/>
      <c r="D341" s="20"/>
      <c r="E341" s="20"/>
      <c r="F341" s="28"/>
      <c r="G341" s="28"/>
      <c r="H341" s="28"/>
      <c r="I341" s="25" t="str">
        <f aca="false">IF(OR(A341="",B341=""),"",MAX(1,B341-A341))</f>
        <v/>
      </c>
      <c r="J341" s="26" t="str">
        <f aca="false">IF(AND(F341="",G341=""),"",IF(G341&lt;&gt;"",IF(F341="",0,F341-G341),F341*IFERROR(INDEX(Paramètres!$B$6:$B$10,MATCH(D341,Paramètres!$A$6:$A$10,0)),0)))</f>
        <v/>
      </c>
      <c r="K341" s="26" t="str">
        <f aca="false">IF(AND(F341="",G341=""),"",IF(G341&lt;&gt;"",G341,F341-J341)+N(H341))</f>
        <v/>
      </c>
      <c r="L341" s="27" t="str">
        <f aca="false">IF(A341="","",DATE(YEAR(A341),MONTH(A341),1))</f>
        <v/>
      </c>
    </row>
    <row r="342" customFormat="false" ht="15" hidden="false" customHeight="false" outlineLevel="0" collapsed="false">
      <c r="A342" s="21"/>
      <c r="B342" s="21"/>
      <c r="C342" s="20"/>
      <c r="D342" s="20"/>
      <c r="E342" s="20"/>
      <c r="F342" s="28"/>
      <c r="G342" s="28"/>
      <c r="H342" s="28"/>
      <c r="I342" s="25" t="str">
        <f aca="false">IF(OR(A342="",B342=""),"",MAX(1,B342-A342))</f>
        <v/>
      </c>
      <c r="J342" s="26" t="str">
        <f aca="false">IF(AND(F342="",G342=""),"",IF(G342&lt;&gt;"",IF(F342="",0,F342-G342),F342*IFERROR(INDEX(Paramètres!$B$6:$B$10,MATCH(D342,Paramètres!$A$6:$A$10,0)),0)))</f>
        <v/>
      </c>
      <c r="K342" s="26" t="str">
        <f aca="false">IF(AND(F342="",G342=""),"",IF(G342&lt;&gt;"",G342,F342-J342)+N(H342))</f>
        <v/>
      </c>
      <c r="L342" s="27" t="str">
        <f aca="false">IF(A342="","",DATE(YEAR(A342),MONTH(A342),1))</f>
        <v/>
      </c>
    </row>
    <row r="343" customFormat="false" ht="15" hidden="false" customHeight="false" outlineLevel="0" collapsed="false">
      <c r="A343" s="21"/>
      <c r="B343" s="21"/>
      <c r="C343" s="20"/>
      <c r="D343" s="20"/>
      <c r="E343" s="20"/>
      <c r="F343" s="28"/>
      <c r="G343" s="28"/>
      <c r="H343" s="28"/>
      <c r="I343" s="25" t="str">
        <f aca="false">IF(OR(A343="",B343=""),"",MAX(1,B343-A343))</f>
        <v/>
      </c>
      <c r="J343" s="26" t="str">
        <f aca="false">IF(AND(F343="",G343=""),"",IF(G343&lt;&gt;"",IF(F343="",0,F343-G343),F343*IFERROR(INDEX(Paramètres!$B$6:$B$10,MATCH(D343,Paramètres!$A$6:$A$10,0)),0)))</f>
        <v/>
      </c>
      <c r="K343" s="26" t="str">
        <f aca="false">IF(AND(F343="",G343=""),"",IF(G343&lt;&gt;"",G343,F343-J343)+N(H343))</f>
        <v/>
      </c>
      <c r="L343" s="27" t="str">
        <f aca="false">IF(A343="","",DATE(YEAR(A343),MONTH(A343),1))</f>
        <v/>
      </c>
    </row>
    <row r="344" customFormat="false" ht="15" hidden="false" customHeight="false" outlineLevel="0" collapsed="false">
      <c r="A344" s="21"/>
      <c r="B344" s="21"/>
      <c r="C344" s="20"/>
      <c r="D344" s="20"/>
      <c r="E344" s="20"/>
      <c r="F344" s="28"/>
      <c r="G344" s="28"/>
      <c r="H344" s="28"/>
      <c r="I344" s="25" t="str">
        <f aca="false">IF(OR(A344="",B344=""),"",MAX(1,B344-A344))</f>
        <v/>
      </c>
      <c r="J344" s="26" t="str">
        <f aca="false">IF(AND(F344="",G344=""),"",IF(G344&lt;&gt;"",IF(F344="",0,F344-G344),F344*IFERROR(INDEX(Paramètres!$B$6:$B$10,MATCH(D344,Paramètres!$A$6:$A$10,0)),0)))</f>
        <v/>
      </c>
      <c r="K344" s="26" t="str">
        <f aca="false">IF(AND(F344="",G344=""),"",IF(G344&lt;&gt;"",G344,F344-J344)+N(H344))</f>
        <v/>
      </c>
      <c r="L344" s="27" t="str">
        <f aca="false">IF(A344="","",DATE(YEAR(A344),MONTH(A344),1))</f>
        <v/>
      </c>
    </row>
    <row r="345" customFormat="false" ht="15" hidden="false" customHeight="false" outlineLevel="0" collapsed="false">
      <c r="A345" s="21"/>
      <c r="B345" s="21"/>
      <c r="C345" s="20"/>
      <c r="D345" s="20"/>
      <c r="E345" s="20"/>
      <c r="F345" s="28"/>
      <c r="G345" s="28"/>
      <c r="H345" s="28"/>
      <c r="I345" s="25" t="str">
        <f aca="false">IF(OR(A345="",B345=""),"",MAX(1,B345-A345))</f>
        <v/>
      </c>
      <c r="J345" s="26" t="str">
        <f aca="false">IF(AND(F345="",G345=""),"",IF(G345&lt;&gt;"",IF(F345="",0,F345-G345),F345*IFERROR(INDEX(Paramètres!$B$6:$B$10,MATCH(D345,Paramètres!$A$6:$A$10,0)),0)))</f>
        <v/>
      </c>
      <c r="K345" s="26" t="str">
        <f aca="false">IF(AND(F345="",G345=""),"",IF(G345&lt;&gt;"",G345,F345-J345)+N(H345))</f>
        <v/>
      </c>
      <c r="L345" s="27" t="str">
        <f aca="false">IF(A345="","",DATE(YEAR(A345),MONTH(A345),1))</f>
        <v/>
      </c>
    </row>
    <row r="346" customFormat="false" ht="15" hidden="false" customHeight="false" outlineLevel="0" collapsed="false">
      <c r="A346" s="21"/>
      <c r="B346" s="21"/>
      <c r="C346" s="20"/>
      <c r="D346" s="20"/>
      <c r="E346" s="20"/>
      <c r="F346" s="28"/>
      <c r="G346" s="28"/>
      <c r="H346" s="28"/>
      <c r="I346" s="25" t="str">
        <f aca="false">IF(OR(A346="",B346=""),"",MAX(1,B346-A346))</f>
        <v/>
      </c>
      <c r="J346" s="26" t="str">
        <f aca="false">IF(AND(F346="",G346=""),"",IF(G346&lt;&gt;"",IF(F346="",0,F346-G346),F346*IFERROR(INDEX(Paramètres!$B$6:$B$10,MATCH(D346,Paramètres!$A$6:$A$10,0)),0)))</f>
        <v/>
      </c>
      <c r="K346" s="26" t="str">
        <f aca="false">IF(AND(F346="",G346=""),"",IF(G346&lt;&gt;"",G346,F346-J346)+N(H346))</f>
        <v/>
      </c>
      <c r="L346" s="27" t="str">
        <f aca="false">IF(A346="","",DATE(YEAR(A346),MONTH(A346),1))</f>
        <v/>
      </c>
    </row>
    <row r="347" customFormat="false" ht="15" hidden="false" customHeight="false" outlineLevel="0" collapsed="false">
      <c r="A347" s="21"/>
      <c r="B347" s="21"/>
      <c r="C347" s="20"/>
      <c r="D347" s="20"/>
      <c r="E347" s="20"/>
      <c r="F347" s="28"/>
      <c r="G347" s="28"/>
      <c r="H347" s="28"/>
      <c r="I347" s="25" t="str">
        <f aca="false">IF(OR(A347="",B347=""),"",MAX(1,B347-A347))</f>
        <v/>
      </c>
      <c r="J347" s="26" t="str">
        <f aca="false">IF(AND(F347="",G347=""),"",IF(G347&lt;&gt;"",IF(F347="",0,F347-G347),F347*IFERROR(INDEX(Paramètres!$B$6:$B$10,MATCH(D347,Paramètres!$A$6:$A$10,0)),0)))</f>
        <v/>
      </c>
      <c r="K347" s="26" t="str">
        <f aca="false">IF(AND(F347="",G347=""),"",IF(G347&lt;&gt;"",G347,F347-J347)+N(H347))</f>
        <v/>
      </c>
      <c r="L347" s="27" t="str">
        <f aca="false">IF(A347="","",DATE(YEAR(A347),MONTH(A347),1))</f>
        <v/>
      </c>
    </row>
    <row r="348" customFormat="false" ht="15" hidden="false" customHeight="false" outlineLevel="0" collapsed="false">
      <c r="A348" s="21"/>
      <c r="B348" s="21"/>
      <c r="C348" s="20"/>
      <c r="D348" s="20"/>
      <c r="E348" s="20"/>
      <c r="F348" s="28"/>
      <c r="G348" s="28"/>
      <c r="H348" s="28"/>
      <c r="I348" s="25" t="str">
        <f aca="false">IF(OR(A348="",B348=""),"",MAX(1,B348-A348))</f>
        <v/>
      </c>
      <c r="J348" s="26" t="str">
        <f aca="false">IF(AND(F348="",G348=""),"",IF(G348&lt;&gt;"",IF(F348="",0,F348-G348),F348*IFERROR(INDEX(Paramètres!$B$6:$B$10,MATCH(D348,Paramètres!$A$6:$A$10,0)),0)))</f>
        <v/>
      </c>
      <c r="K348" s="26" t="str">
        <f aca="false">IF(AND(F348="",G348=""),"",IF(G348&lt;&gt;"",G348,F348-J348)+N(H348))</f>
        <v/>
      </c>
      <c r="L348" s="27" t="str">
        <f aca="false">IF(A348="","",DATE(YEAR(A348),MONTH(A348),1))</f>
        <v/>
      </c>
    </row>
    <row r="349" customFormat="false" ht="15" hidden="false" customHeight="false" outlineLevel="0" collapsed="false">
      <c r="A349" s="21"/>
      <c r="B349" s="21"/>
      <c r="C349" s="20"/>
      <c r="D349" s="20"/>
      <c r="E349" s="20"/>
      <c r="F349" s="28"/>
      <c r="G349" s="28"/>
      <c r="H349" s="28"/>
      <c r="I349" s="25" t="str">
        <f aca="false">IF(OR(A349="",B349=""),"",MAX(1,B349-A349))</f>
        <v/>
      </c>
      <c r="J349" s="26" t="str">
        <f aca="false">IF(AND(F349="",G349=""),"",IF(G349&lt;&gt;"",IF(F349="",0,F349-G349),F349*IFERROR(INDEX(Paramètres!$B$6:$B$10,MATCH(D349,Paramètres!$A$6:$A$10,0)),0)))</f>
        <v/>
      </c>
      <c r="K349" s="26" t="str">
        <f aca="false">IF(AND(F349="",G349=""),"",IF(G349&lt;&gt;"",G349,F349-J349)+N(H349))</f>
        <v/>
      </c>
      <c r="L349" s="27" t="str">
        <f aca="false">IF(A349="","",DATE(YEAR(A349),MONTH(A349),1))</f>
        <v/>
      </c>
    </row>
    <row r="350" customFormat="false" ht="15" hidden="false" customHeight="false" outlineLevel="0" collapsed="false">
      <c r="A350" s="21"/>
      <c r="B350" s="21"/>
      <c r="C350" s="20"/>
      <c r="D350" s="20"/>
      <c r="E350" s="20"/>
      <c r="F350" s="28"/>
      <c r="G350" s="28"/>
      <c r="H350" s="28"/>
      <c r="I350" s="25" t="str">
        <f aca="false">IF(OR(A350="",B350=""),"",MAX(1,B350-A350))</f>
        <v/>
      </c>
      <c r="J350" s="26" t="str">
        <f aca="false">IF(AND(F350="",G350=""),"",IF(G350&lt;&gt;"",IF(F350="",0,F350-G350),F350*IFERROR(INDEX(Paramètres!$B$6:$B$10,MATCH(D350,Paramètres!$A$6:$A$10,0)),0)))</f>
        <v/>
      </c>
      <c r="K350" s="26" t="str">
        <f aca="false">IF(AND(F350="",G350=""),"",IF(G350&lt;&gt;"",G350,F350-J350)+N(H350))</f>
        <v/>
      </c>
      <c r="L350" s="27" t="str">
        <f aca="false">IF(A350="","",DATE(YEAR(A350),MONTH(A350),1))</f>
        <v/>
      </c>
    </row>
    <row r="351" customFormat="false" ht="15" hidden="false" customHeight="false" outlineLevel="0" collapsed="false">
      <c r="A351" s="21"/>
      <c r="B351" s="21"/>
      <c r="C351" s="20"/>
      <c r="D351" s="20"/>
      <c r="E351" s="20"/>
      <c r="F351" s="28"/>
      <c r="G351" s="28"/>
      <c r="H351" s="28"/>
      <c r="I351" s="25" t="str">
        <f aca="false">IF(OR(A351="",B351=""),"",MAX(1,B351-A351))</f>
        <v/>
      </c>
      <c r="J351" s="26" t="str">
        <f aca="false">IF(AND(F351="",G351=""),"",IF(G351&lt;&gt;"",IF(F351="",0,F351-G351),F351*IFERROR(INDEX(Paramètres!$B$6:$B$10,MATCH(D351,Paramètres!$A$6:$A$10,0)),0)))</f>
        <v/>
      </c>
      <c r="K351" s="26" t="str">
        <f aca="false">IF(AND(F351="",G351=""),"",IF(G351&lt;&gt;"",G351,F351-J351)+N(H351))</f>
        <v/>
      </c>
      <c r="L351" s="27" t="str">
        <f aca="false">IF(A351="","",DATE(YEAR(A351),MONTH(A351),1))</f>
        <v/>
      </c>
    </row>
    <row r="352" customFormat="false" ht="15" hidden="false" customHeight="false" outlineLevel="0" collapsed="false">
      <c r="A352" s="21"/>
      <c r="B352" s="21"/>
      <c r="C352" s="20"/>
      <c r="D352" s="20"/>
      <c r="E352" s="20"/>
      <c r="F352" s="28"/>
      <c r="G352" s="28"/>
      <c r="H352" s="28"/>
      <c r="I352" s="25" t="str">
        <f aca="false">IF(OR(A352="",B352=""),"",MAX(1,B352-A352))</f>
        <v/>
      </c>
      <c r="J352" s="26" t="str">
        <f aca="false">IF(AND(F352="",G352=""),"",IF(G352&lt;&gt;"",IF(F352="",0,F352-G352),F352*IFERROR(INDEX(Paramètres!$B$6:$B$10,MATCH(D352,Paramètres!$A$6:$A$10,0)),0)))</f>
        <v/>
      </c>
      <c r="K352" s="26" t="str">
        <f aca="false">IF(AND(F352="",G352=""),"",IF(G352&lt;&gt;"",G352,F352-J352)+N(H352))</f>
        <v/>
      </c>
      <c r="L352" s="27" t="str">
        <f aca="false">IF(A352="","",DATE(YEAR(A352),MONTH(A352),1))</f>
        <v/>
      </c>
    </row>
    <row r="353" customFormat="false" ht="15" hidden="false" customHeight="false" outlineLevel="0" collapsed="false">
      <c r="A353" s="21"/>
      <c r="B353" s="21"/>
      <c r="C353" s="20"/>
      <c r="D353" s="20"/>
      <c r="E353" s="20"/>
      <c r="F353" s="28"/>
      <c r="G353" s="28"/>
      <c r="H353" s="28"/>
      <c r="I353" s="25" t="str">
        <f aca="false">IF(OR(A353="",B353=""),"",MAX(1,B353-A353))</f>
        <v/>
      </c>
      <c r="J353" s="26" t="str">
        <f aca="false">IF(AND(F353="",G353=""),"",IF(G353&lt;&gt;"",IF(F353="",0,F353-G353),F353*IFERROR(INDEX(Paramètres!$B$6:$B$10,MATCH(D353,Paramètres!$A$6:$A$10,0)),0)))</f>
        <v/>
      </c>
      <c r="K353" s="26" t="str">
        <f aca="false">IF(AND(F353="",G353=""),"",IF(G353&lt;&gt;"",G353,F353-J353)+N(H353))</f>
        <v/>
      </c>
      <c r="L353" s="27" t="str">
        <f aca="false">IF(A353="","",DATE(YEAR(A353),MONTH(A353),1))</f>
        <v/>
      </c>
    </row>
    <row r="354" customFormat="false" ht="15" hidden="false" customHeight="false" outlineLevel="0" collapsed="false">
      <c r="A354" s="21"/>
      <c r="B354" s="21"/>
      <c r="C354" s="20"/>
      <c r="D354" s="20"/>
      <c r="E354" s="20"/>
      <c r="F354" s="28"/>
      <c r="G354" s="28"/>
      <c r="H354" s="28"/>
      <c r="I354" s="25" t="str">
        <f aca="false">IF(OR(A354="",B354=""),"",MAX(1,B354-A354))</f>
        <v/>
      </c>
      <c r="J354" s="26" t="str">
        <f aca="false">IF(AND(F354="",G354=""),"",IF(G354&lt;&gt;"",IF(F354="",0,F354-G354),F354*IFERROR(INDEX(Paramètres!$B$6:$B$10,MATCH(D354,Paramètres!$A$6:$A$10,0)),0)))</f>
        <v/>
      </c>
      <c r="K354" s="26" t="str">
        <f aca="false">IF(AND(F354="",G354=""),"",IF(G354&lt;&gt;"",G354,F354-J354)+N(H354))</f>
        <v/>
      </c>
      <c r="L354" s="27" t="str">
        <f aca="false">IF(A354="","",DATE(YEAR(A354),MONTH(A354),1))</f>
        <v/>
      </c>
    </row>
    <row r="355" customFormat="false" ht="15" hidden="false" customHeight="false" outlineLevel="0" collapsed="false">
      <c r="A355" s="21"/>
      <c r="B355" s="21"/>
      <c r="C355" s="20"/>
      <c r="D355" s="20"/>
      <c r="E355" s="20"/>
      <c r="F355" s="28"/>
      <c r="G355" s="28"/>
      <c r="H355" s="28"/>
      <c r="I355" s="25" t="str">
        <f aca="false">IF(OR(A355="",B355=""),"",MAX(1,B355-A355))</f>
        <v/>
      </c>
      <c r="J355" s="26" t="str">
        <f aca="false">IF(AND(F355="",G355=""),"",IF(G355&lt;&gt;"",IF(F355="",0,F355-G355),F355*IFERROR(INDEX(Paramètres!$B$6:$B$10,MATCH(D355,Paramètres!$A$6:$A$10,0)),0)))</f>
        <v/>
      </c>
      <c r="K355" s="26" t="str">
        <f aca="false">IF(AND(F355="",G355=""),"",IF(G355&lt;&gt;"",G355,F355-J355)+N(H355))</f>
        <v/>
      </c>
      <c r="L355" s="27" t="str">
        <f aca="false">IF(A355="","",DATE(YEAR(A355),MONTH(A355),1))</f>
        <v/>
      </c>
    </row>
    <row r="356" customFormat="false" ht="15" hidden="false" customHeight="false" outlineLevel="0" collapsed="false">
      <c r="A356" s="21"/>
      <c r="B356" s="21"/>
      <c r="C356" s="20"/>
      <c r="D356" s="20"/>
      <c r="E356" s="20"/>
      <c r="F356" s="28"/>
      <c r="G356" s="28"/>
      <c r="H356" s="28"/>
      <c r="I356" s="25" t="str">
        <f aca="false">IF(OR(A356="",B356=""),"",MAX(1,B356-A356))</f>
        <v/>
      </c>
      <c r="J356" s="26" t="str">
        <f aca="false">IF(AND(F356="",G356=""),"",IF(G356&lt;&gt;"",IF(F356="",0,F356-G356),F356*IFERROR(INDEX(Paramètres!$B$6:$B$10,MATCH(D356,Paramètres!$A$6:$A$10,0)),0)))</f>
        <v/>
      </c>
      <c r="K356" s="26" t="str">
        <f aca="false">IF(AND(F356="",G356=""),"",IF(G356&lt;&gt;"",G356,F356-J356)+N(H356))</f>
        <v/>
      </c>
      <c r="L356" s="27" t="str">
        <f aca="false">IF(A356="","",DATE(YEAR(A356),MONTH(A356),1))</f>
        <v/>
      </c>
    </row>
    <row r="357" customFormat="false" ht="15" hidden="false" customHeight="false" outlineLevel="0" collapsed="false">
      <c r="A357" s="21"/>
      <c r="B357" s="21"/>
      <c r="C357" s="20"/>
      <c r="D357" s="20"/>
      <c r="E357" s="20"/>
      <c r="F357" s="28"/>
      <c r="G357" s="28"/>
      <c r="H357" s="28"/>
      <c r="I357" s="25" t="str">
        <f aca="false">IF(OR(A357="",B357=""),"",MAX(1,B357-A357))</f>
        <v/>
      </c>
      <c r="J357" s="26" t="str">
        <f aca="false">IF(AND(F357="",G357=""),"",IF(G357&lt;&gt;"",IF(F357="",0,F357-G357),F357*IFERROR(INDEX(Paramètres!$B$6:$B$10,MATCH(D357,Paramètres!$A$6:$A$10,0)),0)))</f>
        <v/>
      </c>
      <c r="K357" s="26" t="str">
        <f aca="false">IF(AND(F357="",G357=""),"",IF(G357&lt;&gt;"",G357,F357-J357)+N(H357))</f>
        <v/>
      </c>
      <c r="L357" s="27" t="str">
        <f aca="false">IF(A357="","",DATE(YEAR(A357),MONTH(A357),1))</f>
        <v/>
      </c>
    </row>
    <row r="358" customFormat="false" ht="15" hidden="false" customHeight="false" outlineLevel="0" collapsed="false">
      <c r="A358" s="21"/>
      <c r="B358" s="21"/>
      <c r="C358" s="20"/>
      <c r="D358" s="20"/>
      <c r="E358" s="20"/>
      <c r="F358" s="28"/>
      <c r="G358" s="28"/>
      <c r="H358" s="28"/>
      <c r="I358" s="25" t="str">
        <f aca="false">IF(OR(A358="",B358=""),"",MAX(1,B358-A358))</f>
        <v/>
      </c>
      <c r="J358" s="26" t="str">
        <f aca="false">IF(AND(F358="",G358=""),"",IF(G358&lt;&gt;"",IF(F358="",0,F358-G358),F358*IFERROR(INDEX(Paramètres!$B$6:$B$10,MATCH(D358,Paramètres!$A$6:$A$10,0)),0)))</f>
        <v/>
      </c>
      <c r="K358" s="26" t="str">
        <f aca="false">IF(AND(F358="",G358=""),"",IF(G358&lt;&gt;"",G358,F358-J358)+N(H358))</f>
        <v/>
      </c>
      <c r="L358" s="27" t="str">
        <f aca="false">IF(A358="","",DATE(YEAR(A358),MONTH(A358),1))</f>
        <v/>
      </c>
    </row>
    <row r="359" customFormat="false" ht="15" hidden="false" customHeight="false" outlineLevel="0" collapsed="false">
      <c r="A359" s="21"/>
      <c r="B359" s="21"/>
      <c r="C359" s="20"/>
      <c r="D359" s="20"/>
      <c r="E359" s="20"/>
      <c r="F359" s="28"/>
      <c r="G359" s="28"/>
      <c r="H359" s="28"/>
      <c r="I359" s="25" t="str">
        <f aca="false">IF(OR(A359="",B359=""),"",MAX(1,B359-A359))</f>
        <v/>
      </c>
      <c r="J359" s="26" t="str">
        <f aca="false">IF(AND(F359="",G359=""),"",IF(G359&lt;&gt;"",IF(F359="",0,F359-G359),F359*IFERROR(INDEX(Paramètres!$B$6:$B$10,MATCH(D359,Paramètres!$A$6:$A$10,0)),0)))</f>
        <v/>
      </c>
      <c r="K359" s="26" t="str">
        <f aca="false">IF(AND(F359="",G359=""),"",IF(G359&lt;&gt;"",G359,F359-J359)+N(H359))</f>
        <v/>
      </c>
      <c r="L359" s="27" t="str">
        <f aca="false">IF(A359="","",DATE(YEAR(A359),MONTH(A359),1))</f>
        <v/>
      </c>
    </row>
    <row r="360" customFormat="false" ht="15" hidden="false" customHeight="false" outlineLevel="0" collapsed="false">
      <c r="A360" s="21"/>
      <c r="B360" s="21"/>
      <c r="C360" s="20"/>
      <c r="D360" s="20"/>
      <c r="E360" s="20"/>
      <c r="F360" s="28"/>
      <c r="G360" s="28"/>
      <c r="H360" s="28"/>
      <c r="I360" s="25" t="str">
        <f aca="false">IF(OR(A360="",B360=""),"",MAX(1,B360-A360))</f>
        <v/>
      </c>
      <c r="J360" s="26" t="str">
        <f aca="false">IF(AND(F360="",G360=""),"",IF(G360&lt;&gt;"",IF(F360="",0,F360-G360),F360*IFERROR(INDEX(Paramètres!$B$6:$B$10,MATCH(D360,Paramètres!$A$6:$A$10,0)),0)))</f>
        <v/>
      </c>
      <c r="K360" s="26" t="str">
        <f aca="false">IF(AND(F360="",G360=""),"",IF(G360&lt;&gt;"",G360,F360-J360)+N(H360))</f>
        <v/>
      </c>
      <c r="L360" s="27" t="str">
        <f aca="false">IF(A360="","",DATE(YEAR(A360),MONTH(A360),1))</f>
        <v/>
      </c>
    </row>
    <row r="361" customFormat="false" ht="15" hidden="false" customHeight="false" outlineLevel="0" collapsed="false">
      <c r="A361" s="21"/>
      <c r="B361" s="21"/>
      <c r="C361" s="20"/>
      <c r="D361" s="20"/>
      <c r="E361" s="20"/>
      <c r="F361" s="28"/>
      <c r="G361" s="28"/>
      <c r="H361" s="28"/>
      <c r="I361" s="25" t="str">
        <f aca="false">IF(OR(A361="",B361=""),"",MAX(1,B361-A361))</f>
        <v/>
      </c>
      <c r="J361" s="26" t="str">
        <f aca="false">IF(AND(F361="",G361=""),"",IF(G361&lt;&gt;"",IF(F361="",0,F361-G361),F361*IFERROR(INDEX(Paramètres!$B$6:$B$10,MATCH(D361,Paramètres!$A$6:$A$10,0)),0)))</f>
        <v/>
      </c>
      <c r="K361" s="26" t="str">
        <f aca="false">IF(AND(F361="",G361=""),"",IF(G361&lt;&gt;"",G361,F361-J361)+N(H361))</f>
        <v/>
      </c>
      <c r="L361" s="27" t="str">
        <f aca="false">IF(A361="","",DATE(YEAR(A361),MONTH(A361),1))</f>
        <v/>
      </c>
    </row>
    <row r="362" customFormat="false" ht="15" hidden="false" customHeight="false" outlineLevel="0" collapsed="false">
      <c r="A362" s="21"/>
      <c r="B362" s="21"/>
      <c r="C362" s="20"/>
      <c r="D362" s="20"/>
      <c r="E362" s="20"/>
      <c r="F362" s="28"/>
      <c r="G362" s="28"/>
      <c r="H362" s="28"/>
      <c r="I362" s="25" t="str">
        <f aca="false">IF(OR(A362="",B362=""),"",MAX(1,B362-A362))</f>
        <v/>
      </c>
      <c r="J362" s="26" t="str">
        <f aca="false">IF(AND(F362="",G362=""),"",IF(G362&lt;&gt;"",IF(F362="",0,F362-G362),F362*IFERROR(INDEX(Paramètres!$B$6:$B$10,MATCH(D362,Paramètres!$A$6:$A$10,0)),0)))</f>
        <v/>
      </c>
      <c r="K362" s="26" t="str">
        <f aca="false">IF(AND(F362="",G362=""),"",IF(G362&lt;&gt;"",G362,F362-J362)+N(H362))</f>
        <v/>
      </c>
      <c r="L362" s="27" t="str">
        <f aca="false">IF(A362="","",DATE(YEAR(A362),MONTH(A362),1))</f>
        <v/>
      </c>
    </row>
    <row r="363" customFormat="false" ht="15" hidden="false" customHeight="false" outlineLevel="0" collapsed="false">
      <c r="A363" s="21"/>
      <c r="B363" s="21"/>
      <c r="C363" s="20"/>
      <c r="D363" s="20"/>
      <c r="E363" s="20"/>
      <c r="F363" s="28"/>
      <c r="G363" s="28"/>
      <c r="H363" s="28"/>
      <c r="I363" s="25" t="str">
        <f aca="false">IF(OR(A363="",B363=""),"",MAX(1,B363-A363))</f>
        <v/>
      </c>
      <c r="J363" s="26" t="str">
        <f aca="false">IF(AND(F363="",G363=""),"",IF(G363&lt;&gt;"",IF(F363="",0,F363-G363),F363*IFERROR(INDEX(Paramètres!$B$6:$B$10,MATCH(D363,Paramètres!$A$6:$A$10,0)),0)))</f>
        <v/>
      </c>
      <c r="K363" s="26" t="str">
        <f aca="false">IF(AND(F363="",G363=""),"",IF(G363&lt;&gt;"",G363,F363-J363)+N(H363))</f>
        <v/>
      </c>
      <c r="L363" s="27" t="str">
        <f aca="false">IF(A363="","",DATE(YEAR(A363),MONTH(A363),1))</f>
        <v/>
      </c>
    </row>
    <row r="364" customFormat="false" ht="15" hidden="false" customHeight="false" outlineLevel="0" collapsed="false">
      <c r="A364" s="21"/>
      <c r="B364" s="21"/>
      <c r="C364" s="20"/>
      <c r="D364" s="20"/>
      <c r="E364" s="20"/>
      <c r="F364" s="28"/>
      <c r="G364" s="28"/>
      <c r="H364" s="28"/>
      <c r="I364" s="25" t="str">
        <f aca="false">IF(OR(A364="",B364=""),"",MAX(1,B364-A364))</f>
        <v/>
      </c>
      <c r="J364" s="26" t="str">
        <f aca="false">IF(AND(F364="",G364=""),"",IF(G364&lt;&gt;"",IF(F364="",0,F364-G364),F364*IFERROR(INDEX(Paramètres!$B$6:$B$10,MATCH(D364,Paramètres!$A$6:$A$10,0)),0)))</f>
        <v/>
      </c>
      <c r="K364" s="26" t="str">
        <f aca="false">IF(AND(F364="",G364=""),"",IF(G364&lt;&gt;"",G364,F364-J364)+N(H364))</f>
        <v/>
      </c>
      <c r="L364" s="27" t="str">
        <f aca="false">IF(A364="","",DATE(YEAR(A364),MONTH(A364),1))</f>
        <v/>
      </c>
    </row>
    <row r="365" customFormat="false" ht="15" hidden="false" customHeight="false" outlineLevel="0" collapsed="false">
      <c r="A365" s="21"/>
      <c r="B365" s="21"/>
      <c r="C365" s="20"/>
      <c r="D365" s="20"/>
      <c r="E365" s="20"/>
      <c r="F365" s="28"/>
      <c r="G365" s="28"/>
      <c r="H365" s="28"/>
      <c r="I365" s="25" t="str">
        <f aca="false">IF(OR(A365="",B365=""),"",MAX(1,B365-A365))</f>
        <v/>
      </c>
      <c r="J365" s="26" t="str">
        <f aca="false">IF(AND(F365="",G365=""),"",IF(G365&lt;&gt;"",IF(F365="",0,F365-G365),F365*IFERROR(INDEX(Paramètres!$B$6:$B$10,MATCH(D365,Paramètres!$A$6:$A$10,0)),0)))</f>
        <v/>
      </c>
      <c r="K365" s="26" t="str">
        <f aca="false">IF(AND(F365="",G365=""),"",IF(G365&lt;&gt;"",G365,F365-J365)+N(H365))</f>
        <v/>
      </c>
      <c r="L365" s="27" t="str">
        <f aca="false">IF(A365="","",DATE(YEAR(A365),MONTH(A365),1))</f>
        <v/>
      </c>
    </row>
    <row r="366" customFormat="false" ht="15" hidden="false" customHeight="false" outlineLevel="0" collapsed="false">
      <c r="A366" s="21"/>
      <c r="B366" s="21"/>
      <c r="C366" s="20"/>
      <c r="D366" s="20"/>
      <c r="E366" s="20"/>
      <c r="F366" s="28"/>
      <c r="G366" s="28"/>
      <c r="H366" s="28"/>
      <c r="I366" s="25" t="str">
        <f aca="false">IF(OR(A366="",B366=""),"",MAX(1,B366-A366))</f>
        <v/>
      </c>
      <c r="J366" s="26" t="str">
        <f aca="false">IF(AND(F366="",G366=""),"",IF(G366&lt;&gt;"",IF(F366="",0,F366-G366),F366*IFERROR(INDEX(Paramètres!$B$6:$B$10,MATCH(D366,Paramètres!$A$6:$A$10,0)),0)))</f>
        <v/>
      </c>
      <c r="K366" s="26" t="str">
        <f aca="false">IF(AND(F366="",G366=""),"",IF(G366&lt;&gt;"",G366,F366-J366)+N(H366))</f>
        <v/>
      </c>
      <c r="L366" s="27" t="str">
        <f aca="false">IF(A366="","",DATE(YEAR(A366),MONTH(A366),1))</f>
        <v/>
      </c>
    </row>
    <row r="367" customFormat="false" ht="15" hidden="false" customHeight="false" outlineLevel="0" collapsed="false">
      <c r="A367" s="21"/>
      <c r="B367" s="21"/>
      <c r="C367" s="20"/>
      <c r="D367" s="20"/>
      <c r="E367" s="20"/>
      <c r="F367" s="28"/>
      <c r="G367" s="28"/>
      <c r="H367" s="28"/>
      <c r="I367" s="25" t="str">
        <f aca="false">IF(OR(A367="",B367=""),"",MAX(1,B367-A367))</f>
        <v/>
      </c>
      <c r="J367" s="26" t="str">
        <f aca="false">IF(AND(F367="",G367=""),"",IF(G367&lt;&gt;"",IF(F367="",0,F367-G367),F367*IFERROR(INDEX(Paramètres!$B$6:$B$10,MATCH(D367,Paramètres!$A$6:$A$10,0)),0)))</f>
        <v/>
      </c>
      <c r="K367" s="26" t="str">
        <f aca="false">IF(AND(F367="",G367=""),"",IF(G367&lt;&gt;"",G367,F367-J367)+N(H367))</f>
        <v/>
      </c>
      <c r="L367" s="27" t="str">
        <f aca="false">IF(A367="","",DATE(YEAR(A367),MONTH(A367),1))</f>
        <v/>
      </c>
    </row>
    <row r="368" customFormat="false" ht="15" hidden="false" customHeight="false" outlineLevel="0" collapsed="false">
      <c r="A368" s="21"/>
      <c r="B368" s="21"/>
      <c r="C368" s="20"/>
      <c r="D368" s="20"/>
      <c r="E368" s="20"/>
      <c r="F368" s="28"/>
      <c r="G368" s="28"/>
      <c r="H368" s="28"/>
      <c r="I368" s="25" t="str">
        <f aca="false">IF(OR(A368="",B368=""),"",MAX(1,B368-A368))</f>
        <v/>
      </c>
      <c r="J368" s="26" t="str">
        <f aca="false">IF(AND(F368="",G368=""),"",IF(G368&lt;&gt;"",IF(F368="",0,F368-G368),F368*IFERROR(INDEX(Paramètres!$B$6:$B$10,MATCH(D368,Paramètres!$A$6:$A$10,0)),0)))</f>
        <v/>
      </c>
      <c r="K368" s="26" t="str">
        <f aca="false">IF(AND(F368="",G368=""),"",IF(G368&lt;&gt;"",G368,F368-J368)+N(H368))</f>
        <v/>
      </c>
      <c r="L368" s="27" t="str">
        <f aca="false">IF(A368="","",DATE(YEAR(A368),MONTH(A368),1))</f>
        <v/>
      </c>
    </row>
    <row r="369" customFormat="false" ht="15" hidden="false" customHeight="false" outlineLevel="0" collapsed="false">
      <c r="A369" s="21"/>
      <c r="B369" s="21"/>
      <c r="C369" s="20"/>
      <c r="D369" s="20"/>
      <c r="E369" s="20"/>
      <c r="F369" s="28"/>
      <c r="G369" s="28"/>
      <c r="H369" s="28"/>
      <c r="I369" s="25" t="str">
        <f aca="false">IF(OR(A369="",B369=""),"",MAX(1,B369-A369))</f>
        <v/>
      </c>
      <c r="J369" s="26" t="str">
        <f aca="false">IF(AND(F369="",G369=""),"",IF(G369&lt;&gt;"",IF(F369="",0,F369-G369),F369*IFERROR(INDEX(Paramètres!$B$6:$B$10,MATCH(D369,Paramètres!$A$6:$A$10,0)),0)))</f>
        <v/>
      </c>
      <c r="K369" s="26" t="str">
        <f aca="false">IF(AND(F369="",G369=""),"",IF(G369&lt;&gt;"",G369,F369-J369)+N(H369))</f>
        <v/>
      </c>
      <c r="L369" s="27" t="str">
        <f aca="false">IF(A369="","",DATE(YEAR(A369),MONTH(A369),1))</f>
        <v/>
      </c>
    </row>
    <row r="370" customFormat="false" ht="15" hidden="false" customHeight="false" outlineLevel="0" collapsed="false">
      <c r="A370" s="21"/>
      <c r="B370" s="21"/>
      <c r="C370" s="20"/>
      <c r="D370" s="20"/>
      <c r="E370" s="20"/>
      <c r="F370" s="28"/>
      <c r="G370" s="28"/>
      <c r="H370" s="28"/>
      <c r="I370" s="25" t="str">
        <f aca="false">IF(OR(A370="",B370=""),"",MAX(1,B370-A370))</f>
        <v/>
      </c>
      <c r="J370" s="26" t="str">
        <f aca="false">IF(AND(F370="",G370=""),"",IF(G370&lt;&gt;"",IF(F370="",0,F370-G370),F370*IFERROR(INDEX(Paramètres!$B$6:$B$10,MATCH(D370,Paramètres!$A$6:$A$10,0)),0)))</f>
        <v/>
      </c>
      <c r="K370" s="26" t="str">
        <f aca="false">IF(AND(F370="",G370=""),"",IF(G370&lt;&gt;"",G370,F370-J370)+N(H370))</f>
        <v/>
      </c>
      <c r="L370" s="27" t="str">
        <f aca="false">IF(A370="","",DATE(YEAR(A370),MONTH(A370),1))</f>
        <v/>
      </c>
    </row>
    <row r="371" customFormat="false" ht="15" hidden="false" customHeight="false" outlineLevel="0" collapsed="false">
      <c r="A371" s="21"/>
      <c r="B371" s="21"/>
      <c r="C371" s="20"/>
      <c r="D371" s="20"/>
      <c r="E371" s="20"/>
      <c r="F371" s="28"/>
      <c r="G371" s="28"/>
      <c r="H371" s="28"/>
      <c r="I371" s="25" t="str">
        <f aca="false">IF(OR(A371="",B371=""),"",MAX(1,B371-A371))</f>
        <v/>
      </c>
      <c r="J371" s="26" t="str">
        <f aca="false">IF(AND(F371="",G371=""),"",IF(G371&lt;&gt;"",IF(F371="",0,F371-G371),F371*IFERROR(INDEX(Paramètres!$B$6:$B$10,MATCH(D371,Paramètres!$A$6:$A$10,0)),0)))</f>
        <v/>
      </c>
      <c r="K371" s="26" t="str">
        <f aca="false">IF(AND(F371="",G371=""),"",IF(G371&lt;&gt;"",G371,F371-J371)+N(H371))</f>
        <v/>
      </c>
      <c r="L371" s="27" t="str">
        <f aca="false">IF(A371="","",DATE(YEAR(A371),MONTH(A371),1))</f>
        <v/>
      </c>
    </row>
    <row r="372" customFormat="false" ht="15" hidden="false" customHeight="false" outlineLevel="0" collapsed="false">
      <c r="A372" s="21"/>
      <c r="B372" s="21"/>
      <c r="C372" s="20"/>
      <c r="D372" s="20"/>
      <c r="E372" s="20"/>
      <c r="F372" s="28"/>
      <c r="G372" s="28"/>
      <c r="H372" s="28"/>
      <c r="I372" s="25" t="str">
        <f aca="false">IF(OR(A372="",B372=""),"",MAX(1,B372-A372))</f>
        <v/>
      </c>
      <c r="J372" s="26" t="str">
        <f aca="false">IF(AND(F372="",G372=""),"",IF(G372&lt;&gt;"",IF(F372="",0,F372-G372),F372*IFERROR(INDEX(Paramètres!$B$6:$B$10,MATCH(D372,Paramètres!$A$6:$A$10,0)),0)))</f>
        <v/>
      </c>
      <c r="K372" s="26" t="str">
        <f aca="false">IF(AND(F372="",G372=""),"",IF(G372&lt;&gt;"",G372,F372-J372)+N(H372))</f>
        <v/>
      </c>
      <c r="L372" s="27" t="str">
        <f aca="false">IF(A372="","",DATE(YEAR(A372),MONTH(A372),1))</f>
        <v/>
      </c>
    </row>
    <row r="373" customFormat="false" ht="15" hidden="false" customHeight="false" outlineLevel="0" collapsed="false">
      <c r="A373" s="21"/>
      <c r="B373" s="21"/>
      <c r="C373" s="20"/>
      <c r="D373" s="20"/>
      <c r="E373" s="20"/>
      <c r="F373" s="28"/>
      <c r="G373" s="28"/>
      <c r="H373" s="28"/>
      <c r="I373" s="25" t="str">
        <f aca="false">IF(OR(A373="",B373=""),"",MAX(1,B373-A373))</f>
        <v/>
      </c>
      <c r="J373" s="26" t="str">
        <f aca="false">IF(AND(F373="",G373=""),"",IF(G373&lt;&gt;"",IF(F373="",0,F373-G373),F373*IFERROR(INDEX(Paramètres!$B$6:$B$10,MATCH(D373,Paramètres!$A$6:$A$10,0)),0)))</f>
        <v/>
      </c>
      <c r="K373" s="26" t="str">
        <f aca="false">IF(AND(F373="",G373=""),"",IF(G373&lt;&gt;"",G373,F373-J373)+N(H373))</f>
        <v/>
      </c>
      <c r="L373" s="27" t="str">
        <f aca="false">IF(A373="","",DATE(YEAR(A373),MONTH(A373),1))</f>
        <v/>
      </c>
    </row>
    <row r="374" customFormat="false" ht="15" hidden="false" customHeight="false" outlineLevel="0" collapsed="false">
      <c r="A374" s="21"/>
      <c r="B374" s="21"/>
      <c r="C374" s="20"/>
      <c r="D374" s="20"/>
      <c r="E374" s="20"/>
      <c r="F374" s="28"/>
      <c r="G374" s="28"/>
      <c r="H374" s="28"/>
      <c r="I374" s="25" t="str">
        <f aca="false">IF(OR(A374="",B374=""),"",MAX(1,B374-A374))</f>
        <v/>
      </c>
      <c r="J374" s="26" t="str">
        <f aca="false">IF(AND(F374="",G374=""),"",IF(G374&lt;&gt;"",IF(F374="",0,F374-G374),F374*IFERROR(INDEX(Paramètres!$B$6:$B$10,MATCH(D374,Paramètres!$A$6:$A$10,0)),0)))</f>
        <v/>
      </c>
      <c r="K374" s="26" t="str">
        <f aca="false">IF(AND(F374="",G374=""),"",IF(G374&lt;&gt;"",G374,F374-J374)+N(H374))</f>
        <v/>
      </c>
      <c r="L374" s="27" t="str">
        <f aca="false">IF(A374="","",DATE(YEAR(A374),MONTH(A374),1))</f>
        <v/>
      </c>
    </row>
    <row r="375" customFormat="false" ht="15" hidden="false" customHeight="false" outlineLevel="0" collapsed="false">
      <c r="A375" s="21"/>
      <c r="B375" s="21"/>
      <c r="C375" s="20"/>
      <c r="D375" s="20"/>
      <c r="E375" s="20"/>
      <c r="F375" s="28"/>
      <c r="G375" s="28"/>
      <c r="H375" s="28"/>
      <c r="I375" s="25" t="str">
        <f aca="false">IF(OR(A375="",B375=""),"",MAX(1,B375-A375))</f>
        <v/>
      </c>
      <c r="J375" s="26" t="str">
        <f aca="false">IF(AND(F375="",G375=""),"",IF(G375&lt;&gt;"",IF(F375="",0,F375-G375),F375*IFERROR(INDEX(Paramètres!$B$6:$B$10,MATCH(D375,Paramètres!$A$6:$A$10,0)),0)))</f>
        <v/>
      </c>
      <c r="K375" s="26" t="str">
        <f aca="false">IF(AND(F375="",G375=""),"",IF(G375&lt;&gt;"",G375,F375-J375)+N(H375))</f>
        <v/>
      </c>
      <c r="L375" s="27" t="str">
        <f aca="false">IF(A375="","",DATE(YEAR(A375),MONTH(A375),1))</f>
        <v/>
      </c>
    </row>
    <row r="376" customFormat="false" ht="15" hidden="false" customHeight="false" outlineLevel="0" collapsed="false">
      <c r="A376" s="21"/>
      <c r="B376" s="21"/>
      <c r="C376" s="20"/>
      <c r="D376" s="20"/>
      <c r="E376" s="20"/>
      <c r="F376" s="28"/>
      <c r="G376" s="28"/>
      <c r="H376" s="28"/>
      <c r="I376" s="25" t="str">
        <f aca="false">IF(OR(A376="",B376=""),"",MAX(1,B376-A376))</f>
        <v/>
      </c>
      <c r="J376" s="26" t="str">
        <f aca="false">IF(AND(F376="",G376=""),"",IF(G376&lt;&gt;"",IF(F376="",0,F376-G376),F376*IFERROR(INDEX(Paramètres!$B$6:$B$10,MATCH(D376,Paramètres!$A$6:$A$10,0)),0)))</f>
        <v/>
      </c>
      <c r="K376" s="26" t="str">
        <f aca="false">IF(AND(F376="",G376=""),"",IF(G376&lt;&gt;"",G376,F376-J376)+N(H376))</f>
        <v/>
      </c>
      <c r="L376" s="27" t="str">
        <f aca="false">IF(A376="","",DATE(YEAR(A376),MONTH(A376),1))</f>
        <v/>
      </c>
    </row>
    <row r="377" customFormat="false" ht="15" hidden="false" customHeight="false" outlineLevel="0" collapsed="false">
      <c r="A377" s="21"/>
      <c r="B377" s="21"/>
      <c r="C377" s="20"/>
      <c r="D377" s="20"/>
      <c r="E377" s="20"/>
      <c r="F377" s="28"/>
      <c r="G377" s="28"/>
      <c r="H377" s="28"/>
      <c r="I377" s="25" t="str">
        <f aca="false">IF(OR(A377="",B377=""),"",MAX(1,B377-A377))</f>
        <v/>
      </c>
      <c r="J377" s="26" t="str">
        <f aca="false">IF(AND(F377="",G377=""),"",IF(G377&lt;&gt;"",IF(F377="",0,F377-G377),F377*IFERROR(INDEX(Paramètres!$B$6:$B$10,MATCH(D377,Paramètres!$A$6:$A$10,0)),0)))</f>
        <v/>
      </c>
      <c r="K377" s="26" t="str">
        <f aca="false">IF(AND(F377="",G377=""),"",IF(G377&lt;&gt;"",G377,F377-J377)+N(H377))</f>
        <v/>
      </c>
      <c r="L377" s="27" t="str">
        <f aca="false">IF(A377="","",DATE(YEAR(A377),MONTH(A377),1))</f>
        <v/>
      </c>
    </row>
    <row r="378" customFormat="false" ht="15" hidden="false" customHeight="false" outlineLevel="0" collapsed="false">
      <c r="A378" s="21"/>
      <c r="B378" s="21"/>
      <c r="C378" s="20"/>
      <c r="D378" s="20"/>
      <c r="E378" s="20"/>
      <c r="F378" s="28"/>
      <c r="G378" s="28"/>
      <c r="H378" s="28"/>
      <c r="I378" s="25" t="str">
        <f aca="false">IF(OR(A378="",B378=""),"",MAX(1,B378-A378))</f>
        <v/>
      </c>
      <c r="J378" s="26" t="str">
        <f aca="false">IF(AND(F378="",G378=""),"",IF(G378&lt;&gt;"",IF(F378="",0,F378-G378),F378*IFERROR(INDEX(Paramètres!$B$6:$B$10,MATCH(D378,Paramètres!$A$6:$A$10,0)),0)))</f>
        <v/>
      </c>
      <c r="K378" s="26" t="str">
        <f aca="false">IF(AND(F378="",G378=""),"",IF(G378&lt;&gt;"",G378,F378-J378)+N(H378))</f>
        <v/>
      </c>
      <c r="L378" s="27" t="str">
        <f aca="false">IF(A378="","",DATE(YEAR(A378),MONTH(A378),1))</f>
        <v/>
      </c>
    </row>
    <row r="379" customFormat="false" ht="15" hidden="false" customHeight="false" outlineLevel="0" collapsed="false">
      <c r="A379" s="21"/>
      <c r="B379" s="21"/>
      <c r="C379" s="20"/>
      <c r="D379" s="20"/>
      <c r="E379" s="20"/>
      <c r="F379" s="28"/>
      <c r="G379" s="28"/>
      <c r="H379" s="28"/>
      <c r="I379" s="25" t="str">
        <f aca="false">IF(OR(A379="",B379=""),"",MAX(1,B379-A379))</f>
        <v/>
      </c>
      <c r="J379" s="26" t="str">
        <f aca="false">IF(AND(F379="",G379=""),"",IF(G379&lt;&gt;"",IF(F379="",0,F379-G379),F379*IFERROR(INDEX(Paramètres!$B$6:$B$10,MATCH(D379,Paramètres!$A$6:$A$10,0)),0)))</f>
        <v/>
      </c>
      <c r="K379" s="26" t="str">
        <f aca="false">IF(AND(F379="",G379=""),"",IF(G379&lt;&gt;"",G379,F379-J379)+N(H379))</f>
        <v/>
      </c>
      <c r="L379" s="27" t="str">
        <f aca="false">IF(A379="","",DATE(YEAR(A379),MONTH(A379),1))</f>
        <v/>
      </c>
    </row>
    <row r="380" customFormat="false" ht="15" hidden="false" customHeight="false" outlineLevel="0" collapsed="false">
      <c r="A380" s="21"/>
      <c r="B380" s="21"/>
      <c r="C380" s="20"/>
      <c r="D380" s="20"/>
      <c r="E380" s="20"/>
      <c r="F380" s="28"/>
      <c r="G380" s="28"/>
      <c r="H380" s="28"/>
      <c r="I380" s="25" t="str">
        <f aca="false">IF(OR(A380="",B380=""),"",MAX(1,B380-A380))</f>
        <v/>
      </c>
      <c r="J380" s="26" t="str">
        <f aca="false">IF(AND(F380="",G380=""),"",IF(G380&lt;&gt;"",IF(F380="",0,F380-G380),F380*IFERROR(INDEX(Paramètres!$B$6:$B$10,MATCH(D380,Paramètres!$A$6:$A$10,0)),0)))</f>
        <v/>
      </c>
      <c r="K380" s="26" t="str">
        <f aca="false">IF(AND(F380="",G380=""),"",IF(G380&lt;&gt;"",G380,F380-J380)+N(H380))</f>
        <v/>
      </c>
      <c r="L380" s="27" t="str">
        <f aca="false">IF(A380="","",DATE(YEAR(A380),MONTH(A380),1))</f>
        <v/>
      </c>
    </row>
    <row r="381" customFormat="false" ht="15" hidden="false" customHeight="false" outlineLevel="0" collapsed="false">
      <c r="A381" s="21"/>
      <c r="B381" s="21"/>
      <c r="C381" s="20"/>
      <c r="D381" s="20"/>
      <c r="E381" s="20"/>
      <c r="F381" s="28"/>
      <c r="G381" s="28"/>
      <c r="H381" s="28"/>
      <c r="I381" s="25" t="str">
        <f aca="false">IF(OR(A381="",B381=""),"",MAX(1,B381-A381))</f>
        <v/>
      </c>
      <c r="J381" s="26" t="str">
        <f aca="false">IF(AND(F381="",G381=""),"",IF(G381&lt;&gt;"",IF(F381="",0,F381-G381),F381*IFERROR(INDEX(Paramètres!$B$6:$B$10,MATCH(D381,Paramètres!$A$6:$A$10,0)),0)))</f>
        <v/>
      </c>
      <c r="K381" s="26" t="str">
        <f aca="false">IF(AND(F381="",G381=""),"",IF(G381&lt;&gt;"",G381,F381-J381)+N(H381))</f>
        <v/>
      </c>
      <c r="L381" s="27" t="str">
        <f aca="false">IF(A381="","",DATE(YEAR(A381),MONTH(A381),1))</f>
        <v/>
      </c>
    </row>
    <row r="382" customFormat="false" ht="15" hidden="false" customHeight="false" outlineLevel="0" collapsed="false">
      <c r="A382" s="21"/>
      <c r="B382" s="21"/>
      <c r="C382" s="20"/>
      <c r="D382" s="20"/>
      <c r="E382" s="20"/>
      <c r="F382" s="28"/>
      <c r="G382" s="28"/>
      <c r="H382" s="28"/>
      <c r="I382" s="25" t="str">
        <f aca="false">IF(OR(A382="",B382=""),"",MAX(1,B382-A382))</f>
        <v/>
      </c>
      <c r="J382" s="26" t="str">
        <f aca="false">IF(AND(F382="",G382=""),"",IF(G382&lt;&gt;"",IF(F382="",0,F382-G382),F382*IFERROR(INDEX(Paramètres!$B$6:$B$10,MATCH(D382,Paramètres!$A$6:$A$10,0)),0)))</f>
        <v/>
      </c>
      <c r="K382" s="26" t="str">
        <f aca="false">IF(AND(F382="",G382=""),"",IF(G382&lt;&gt;"",G382,F382-J382)+N(H382))</f>
        <v/>
      </c>
      <c r="L382" s="27" t="str">
        <f aca="false">IF(A382="","",DATE(YEAR(A382),MONTH(A382),1))</f>
        <v/>
      </c>
    </row>
    <row r="383" customFormat="false" ht="15" hidden="false" customHeight="false" outlineLevel="0" collapsed="false">
      <c r="A383" s="21"/>
      <c r="B383" s="21"/>
      <c r="C383" s="20"/>
      <c r="D383" s="20"/>
      <c r="E383" s="20"/>
      <c r="F383" s="28"/>
      <c r="G383" s="28"/>
      <c r="H383" s="28"/>
      <c r="I383" s="25" t="str">
        <f aca="false">IF(OR(A383="",B383=""),"",MAX(1,B383-A383))</f>
        <v/>
      </c>
      <c r="J383" s="26" t="str">
        <f aca="false">IF(AND(F383="",G383=""),"",IF(G383&lt;&gt;"",IF(F383="",0,F383-G383),F383*IFERROR(INDEX(Paramètres!$B$6:$B$10,MATCH(D383,Paramètres!$A$6:$A$10,0)),0)))</f>
        <v/>
      </c>
      <c r="K383" s="26" t="str">
        <f aca="false">IF(AND(F383="",G383=""),"",IF(G383&lt;&gt;"",G383,F383-J383)+N(H383))</f>
        <v/>
      </c>
      <c r="L383" s="27" t="str">
        <f aca="false">IF(A383="","",DATE(YEAR(A383),MONTH(A383),1))</f>
        <v/>
      </c>
    </row>
    <row r="384" customFormat="false" ht="15" hidden="false" customHeight="false" outlineLevel="0" collapsed="false">
      <c r="A384" s="21"/>
      <c r="B384" s="21"/>
      <c r="C384" s="20"/>
      <c r="D384" s="20"/>
      <c r="E384" s="20"/>
      <c r="F384" s="28"/>
      <c r="G384" s="28"/>
      <c r="H384" s="28"/>
      <c r="I384" s="25" t="str">
        <f aca="false">IF(OR(A384="",B384=""),"",MAX(1,B384-A384))</f>
        <v/>
      </c>
      <c r="J384" s="26" t="str">
        <f aca="false">IF(AND(F384="",G384=""),"",IF(G384&lt;&gt;"",IF(F384="",0,F384-G384),F384*IFERROR(INDEX(Paramètres!$B$6:$B$10,MATCH(D384,Paramètres!$A$6:$A$10,0)),0)))</f>
        <v/>
      </c>
      <c r="K384" s="26" t="str">
        <f aca="false">IF(AND(F384="",G384=""),"",IF(G384&lt;&gt;"",G384,F384-J384)+N(H384))</f>
        <v/>
      </c>
      <c r="L384" s="27" t="str">
        <f aca="false">IF(A384="","",DATE(YEAR(A384),MONTH(A384),1))</f>
        <v/>
      </c>
    </row>
    <row r="385" customFormat="false" ht="15" hidden="false" customHeight="false" outlineLevel="0" collapsed="false">
      <c r="A385" s="21"/>
      <c r="B385" s="21"/>
      <c r="C385" s="20"/>
      <c r="D385" s="20"/>
      <c r="E385" s="20"/>
      <c r="F385" s="28"/>
      <c r="G385" s="28"/>
      <c r="H385" s="28"/>
      <c r="I385" s="25" t="str">
        <f aca="false">IF(OR(A385="",B385=""),"",MAX(1,B385-A385))</f>
        <v/>
      </c>
      <c r="J385" s="26" t="str">
        <f aca="false">IF(AND(F385="",G385=""),"",IF(G385&lt;&gt;"",IF(F385="",0,F385-G385),F385*IFERROR(INDEX(Paramètres!$B$6:$B$10,MATCH(D385,Paramètres!$A$6:$A$10,0)),0)))</f>
        <v/>
      </c>
      <c r="K385" s="26" t="str">
        <f aca="false">IF(AND(F385="",G385=""),"",IF(G385&lt;&gt;"",G385,F385-J385)+N(H385))</f>
        <v/>
      </c>
      <c r="L385" s="27" t="str">
        <f aca="false">IF(A385="","",DATE(YEAR(A385),MONTH(A385),1))</f>
        <v/>
      </c>
    </row>
    <row r="386" customFormat="false" ht="15" hidden="false" customHeight="false" outlineLevel="0" collapsed="false">
      <c r="A386" s="21"/>
      <c r="B386" s="21"/>
      <c r="C386" s="20"/>
      <c r="D386" s="20"/>
      <c r="E386" s="20"/>
      <c r="F386" s="28"/>
      <c r="G386" s="28"/>
      <c r="H386" s="28"/>
      <c r="I386" s="25" t="str">
        <f aca="false">IF(OR(A386="",B386=""),"",MAX(1,B386-A386))</f>
        <v/>
      </c>
      <c r="J386" s="26" t="str">
        <f aca="false">IF(AND(F386="",G386=""),"",IF(G386&lt;&gt;"",IF(F386="",0,F386-G386),F386*IFERROR(INDEX(Paramètres!$B$6:$B$10,MATCH(D386,Paramètres!$A$6:$A$10,0)),0)))</f>
        <v/>
      </c>
      <c r="K386" s="26" t="str">
        <f aca="false">IF(AND(F386="",G386=""),"",IF(G386&lt;&gt;"",G386,F386-J386)+N(H386))</f>
        <v/>
      </c>
      <c r="L386" s="27" t="str">
        <f aca="false">IF(A386="","",DATE(YEAR(A386),MONTH(A386),1))</f>
        <v/>
      </c>
    </row>
    <row r="387" customFormat="false" ht="15" hidden="false" customHeight="false" outlineLevel="0" collapsed="false">
      <c r="A387" s="21"/>
      <c r="B387" s="21"/>
      <c r="C387" s="20"/>
      <c r="D387" s="20"/>
      <c r="E387" s="20"/>
      <c r="F387" s="28"/>
      <c r="G387" s="28"/>
      <c r="H387" s="28"/>
      <c r="I387" s="25" t="str">
        <f aca="false">IF(OR(A387="",B387=""),"",MAX(1,B387-A387))</f>
        <v/>
      </c>
      <c r="J387" s="26" t="str">
        <f aca="false">IF(AND(F387="",G387=""),"",IF(G387&lt;&gt;"",IF(F387="",0,F387-G387),F387*IFERROR(INDEX(Paramètres!$B$6:$B$10,MATCH(D387,Paramètres!$A$6:$A$10,0)),0)))</f>
        <v/>
      </c>
      <c r="K387" s="26" t="str">
        <f aca="false">IF(AND(F387="",G387=""),"",IF(G387&lt;&gt;"",G387,F387-J387)+N(H387))</f>
        <v/>
      </c>
      <c r="L387" s="27" t="str">
        <f aca="false">IF(A387="","",DATE(YEAR(A387),MONTH(A387),1))</f>
        <v/>
      </c>
    </row>
    <row r="388" customFormat="false" ht="15" hidden="false" customHeight="false" outlineLevel="0" collapsed="false">
      <c r="A388" s="21"/>
      <c r="B388" s="21"/>
      <c r="C388" s="20"/>
      <c r="D388" s="20"/>
      <c r="E388" s="20"/>
      <c r="F388" s="28"/>
      <c r="G388" s="28"/>
      <c r="H388" s="28"/>
      <c r="I388" s="25" t="str">
        <f aca="false">IF(OR(A388="",B388=""),"",MAX(1,B388-A388))</f>
        <v/>
      </c>
      <c r="J388" s="26" t="str">
        <f aca="false">IF(AND(F388="",G388=""),"",IF(G388&lt;&gt;"",IF(F388="",0,F388-G388),F388*IFERROR(INDEX(Paramètres!$B$6:$B$10,MATCH(D388,Paramètres!$A$6:$A$10,0)),0)))</f>
        <v/>
      </c>
      <c r="K388" s="26" t="str">
        <f aca="false">IF(AND(F388="",G388=""),"",IF(G388&lt;&gt;"",G388,F388-J388)+N(H388))</f>
        <v/>
      </c>
      <c r="L388" s="27" t="str">
        <f aca="false">IF(A388="","",DATE(YEAR(A388),MONTH(A388),1))</f>
        <v/>
      </c>
    </row>
    <row r="389" customFormat="false" ht="15" hidden="false" customHeight="false" outlineLevel="0" collapsed="false">
      <c r="A389" s="21"/>
      <c r="B389" s="21"/>
      <c r="C389" s="20"/>
      <c r="D389" s="20"/>
      <c r="E389" s="20"/>
      <c r="F389" s="28"/>
      <c r="G389" s="28"/>
      <c r="H389" s="28"/>
      <c r="I389" s="25" t="str">
        <f aca="false">IF(OR(A389="",B389=""),"",MAX(1,B389-A389))</f>
        <v/>
      </c>
      <c r="J389" s="26" t="str">
        <f aca="false">IF(AND(F389="",G389=""),"",IF(G389&lt;&gt;"",IF(F389="",0,F389-G389),F389*IFERROR(INDEX(Paramètres!$B$6:$B$10,MATCH(D389,Paramètres!$A$6:$A$10,0)),0)))</f>
        <v/>
      </c>
      <c r="K389" s="26" t="str">
        <f aca="false">IF(AND(F389="",G389=""),"",IF(G389&lt;&gt;"",G389,F389-J389)+N(H389))</f>
        <v/>
      </c>
      <c r="L389" s="27" t="str">
        <f aca="false">IF(A389="","",DATE(YEAR(A389),MONTH(A389),1))</f>
        <v/>
      </c>
    </row>
    <row r="390" customFormat="false" ht="15" hidden="false" customHeight="false" outlineLevel="0" collapsed="false">
      <c r="A390" s="21"/>
      <c r="B390" s="21"/>
      <c r="C390" s="20"/>
      <c r="D390" s="20"/>
      <c r="E390" s="20"/>
      <c r="F390" s="28"/>
      <c r="G390" s="28"/>
      <c r="H390" s="28"/>
      <c r="I390" s="25" t="str">
        <f aca="false">IF(OR(A390="",B390=""),"",MAX(1,B390-A390))</f>
        <v/>
      </c>
      <c r="J390" s="26" t="str">
        <f aca="false">IF(AND(F390="",G390=""),"",IF(G390&lt;&gt;"",IF(F390="",0,F390-G390),F390*IFERROR(INDEX(Paramètres!$B$6:$B$10,MATCH(D390,Paramètres!$A$6:$A$10,0)),0)))</f>
        <v/>
      </c>
      <c r="K390" s="26" t="str">
        <f aca="false">IF(AND(F390="",G390=""),"",IF(G390&lt;&gt;"",G390,F390-J390)+N(H390))</f>
        <v/>
      </c>
      <c r="L390" s="27" t="str">
        <f aca="false">IF(A390="","",DATE(YEAR(A390),MONTH(A390),1))</f>
        <v/>
      </c>
    </row>
    <row r="391" customFormat="false" ht="15" hidden="false" customHeight="false" outlineLevel="0" collapsed="false">
      <c r="A391" s="21"/>
      <c r="B391" s="21"/>
      <c r="C391" s="20"/>
      <c r="D391" s="20"/>
      <c r="E391" s="20"/>
      <c r="F391" s="28"/>
      <c r="G391" s="28"/>
      <c r="H391" s="28"/>
      <c r="I391" s="25" t="str">
        <f aca="false">IF(OR(A391="",B391=""),"",MAX(1,B391-A391))</f>
        <v/>
      </c>
      <c r="J391" s="26" t="str">
        <f aca="false">IF(AND(F391="",G391=""),"",IF(G391&lt;&gt;"",IF(F391="",0,F391-G391),F391*IFERROR(INDEX(Paramètres!$B$6:$B$10,MATCH(D391,Paramètres!$A$6:$A$10,0)),0)))</f>
        <v/>
      </c>
      <c r="K391" s="26" t="str">
        <f aca="false">IF(AND(F391="",G391=""),"",IF(G391&lt;&gt;"",G391,F391-J391)+N(H391))</f>
        <v/>
      </c>
      <c r="L391" s="27" t="str">
        <f aca="false">IF(A391="","",DATE(YEAR(A391),MONTH(A391),1))</f>
        <v/>
      </c>
    </row>
    <row r="392" customFormat="false" ht="15" hidden="false" customHeight="false" outlineLevel="0" collapsed="false">
      <c r="A392" s="21"/>
      <c r="B392" s="21"/>
      <c r="C392" s="20"/>
      <c r="D392" s="20"/>
      <c r="E392" s="20"/>
      <c r="F392" s="28"/>
      <c r="G392" s="28"/>
      <c r="H392" s="28"/>
      <c r="I392" s="25" t="str">
        <f aca="false">IF(OR(A392="",B392=""),"",MAX(1,B392-A392))</f>
        <v/>
      </c>
      <c r="J392" s="26" t="str">
        <f aca="false">IF(AND(F392="",G392=""),"",IF(G392&lt;&gt;"",IF(F392="",0,F392-G392),F392*IFERROR(INDEX(Paramètres!$B$6:$B$10,MATCH(D392,Paramètres!$A$6:$A$10,0)),0)))</f>
        <v/>
      </c>
      <c r="K392" s="26" t="str">
        <f aca="false">IF(AND(F392="",G392=""),"",IF(G392&lt;&gt;"",G392,F392-J392)+N(H392))</f>
        <v/>
      </c>
      <c r="L392" s="27" t="str">
        <f aca="false">IF(A392="","",DATE(YEAR(A392),MONTH(A392),1))</f>
        <v/>
      </c>
    </row>
    <row r="393" customFormat="false" ht="15" hidden="false" customHeight="false" outlineLevel="0" collapsed="false">
      <c r="A393" s="21"/>
      <c r="B393" s="21"/>
      <c r="C393" s="20"/>
      <c r="D393" s="20"/>
      <c r="E393" s="20"/>
      <c r="F393" s="28"/>
      <c r="G393" s="28"/>
      <c r="H393" s="28"/>
      <c r="I393" s="25" t="str">
        <f aca="false">IF(OR(A393="",B393=""),"",MAX(1,B393-A393))</f>
        <v/>
      </c>
      <c r="J393" s="26" t="str">
        <f aca="false">IF(AND(F393="",G393=""),"",IF(G393&lt;&gt;"",IF(F393="",0,F393-G393),F393*IFERROR(INDEX(Paramètres!$B$6:$B$10,MATCH(D393,Paramètres!$A$6:$A$10,0)),0)))</f>
        <v/>
      </c>
      <c r="K393" s="26" t="str">
        <f aca="false">IF(AND(F393="",G393=""),"",IF(G393&lt;&gt;"",G393,F393-J393)+N(H393))</f>
        <v/>
      </c>
      <c r="L393" s="27" t="str">
        <f aca="false">IF(A393="","",DATE(YEAR(A393),MONTH(A393),1))</f>
        <v/>
      </c>
    </row>
    <row r="394" customFormat="false" ht="15" hidden="false" customHeight="false" outlineLevel="0" collapsed="false">
      <c r="A394" s="21"/>
      <c r="B394" s="21"/>
      <c r="C394" s="20"/>
      <c r="D394" s="20"/>
      <c r="E394" s="20"/>
      <c r="F394" s="28"/>
      <c r="G394" s="28"/>
      <c r="H394" s="28"/>
      <c r="I394" s="25" t="str">
        <f aca="false">IF(OR(A394="",B394=""),"",MAX(1,B394-A394))</f>
        <v/>
      </c>
      <c r="J394" s="26" t="str">
        <f aca="false">IF(AND(F394="",G394=""),"",IF(G394&lt;&gt;"",IF(F394="",0,F394-G394),F394*IFERROR(INDEX(Paramètres!$B$6:$B$10,MATCH(D394,Paramètres!$A$6:$A$10,0)),0)))</f>
        <v/>
      </c>
      <c r="K394" s="26" t="str">
        <f aca="false">IF(AND(F394="",G394=""),"",IF(G394&lt;&gt;"",G394,F394-J394)+N(H394))</f>
        <v/>
      </c>
      <c r="L394" s="27" t="str">
        <f aca="false">IF(A394="","",DATE(YEAR(A394),MONTH(A394),1))</f>
        <v/>
      </c>
    </row>
    <row r="395" customFormat="false" ht="15" hidden="false" customHeight="false" outlineLevel="0" collapsed="false">
      <c r="A395" s="21"/>
      <c r="B395" s="21"/>
      <c r="C395" s="20"/>
      <c r="D395" s="20"/>
      <c r="E395" s="20"/>
      <c r="F395" s="28"/>
      <c r="G395" s="28"/>
      <c r="H395" s="28"/>
      <c r="I395" s="25" t="str">
        <f aca="false">IF(OR(A395="",B395=""),"",MAX(1,B395-A395))</f>
        <v/>
      </c>
      <c r="J395" s="26" t="str">
        <f aca="false">IF(AND(F395="",G395=""),"",IF(G395&lt;&gt;"",IF(F395="",0,F395-G395),F395*IFERROR(INDEX(Paramètres!$B$6:$B$10,MATCH(D395,Paramètres!$A$6:$A$10,0)),0)))</f>
        <v/>
      </c>
      <c r="K395" s="26" t="str">
        <f aca="false">IF(AND(F395="",G395=""),"",IF(G395&lt;&gt;"",G395,F395-J395)+N(H395))</f>
        <v/>
      </c>
      <c r="L395" s="27" t="str">
        <f aca="false">IF(A395="","",DATE(YEAR(A395),MONTH(A395),1))</f>
        <v/>
      </c>
    </row>
    <row r="396" customFormat="false" ht="15" hidden="false" customHeight="false" outlineLevel="0" collapsed="false">
      <c r="A396" s="21"/>
      <c r="B396" s="21"/>
      <c r="C396" s="20"/>
      <c r="D396" s="20"/>
      <c r="E396" s="20"/>
      <c r="F396" s="28"/>
      <c r="G396" s="28"/>
      <c r="H396" s="28"/>
      <c r="I396" s="25" t="str">
        <f aca="false">IF(OR(A396="",B396=""),"",MAX(1,B396-A396))</f>
        <v/>
      </c>
      <c r="J396" s="26" t="str">
        <f aca="false">IF(AND(F396="",G396=""),"",IF(G396&lt;&gt;"",IF(F396="",0,F396-G396),F396*IFERROR(INDEX(Paramètres!$B$6:$B$10,MATCH(D396,Paramètres!$A$6:$A$10,0)),0)))</f>
        <v/>
      </c>
      <c r="K396" s="26" t="str">
        <f aca="false">IF(AND(F396="",G396=""),"",IF(G396&lt;&gt;"",G396,F396-J396)+N(H396))</f>
        <v/>
      </c>
      <c r="L396" s="27" t="str">
        <f aca="false">IF(A396="","",DATE(YEAR(A396),MONTH(A396),1))</f>
        <v/>
      </c>
    </row>
    <row r="397" customFormat="false" ht="15" hidden="false" customHeight="false" outlineLevel="0" collapsed="false">
      <c r="A397" s="21"/>
      <c r="B397" s="21"/>
      <c r="C397" s="20"/>
      <c r="D397" s="20"/>
      <c r="E397" s="20"/>
      <c r="F397" s="28"/>
      <c r="G397" s="28"/>
      <c r="H397" s="28"/>
      <c r="I397" s="25" t="str">
        <f aca="false">IF(OR(A397="",B397=""),"",MAX(1,B397-A397))</f>
        <v/>
      </c>
      <c r="J397" s="26" t="str">
        <f aca="false">IF(AND(F397="",G397=""),"",IF(G397&lt;&gt;"",IF(F397="",0,F397-G397),F397*IFERROR(INDEX(Paramètres!$B$6:$B$10,MATCH(D397,Paramètres!$A$6:$A$10,0)),0)))</f>
        <v/>
      </c>
      <c r="K397" s="26" t="str">
        <f aca="false">IF(AND(F397="",G397=""),"",IF(G397&lt;&gt;"",G397,F397-J397)+N(H397))</f>
        <v/>
      </c>
      <c r="L397" s="27" t="str">
        <f aca="false">IF(A397="","",DATE(YEAR(A397),MONTH(A397),1))</f>
        <v/>
      </c>
    </row>
    <row r="398" customFormat="false" ht="15" hidden="false" customHeight="false" outlineLevel="0" collapsed="false">
      <c r="A398" s="21"/>
      <c r="B398" s="21"/>
      <c r="C398" s="20"/>
      <c r="D398" s="20"/>
      <c r="E398" s="20"/>
      <c r="F398" s="28"/>
      <c r="G398" s="28"/>
      <c r="H398" s="28"/>
      <c r="I398" s="25" t="str">
        <f aca="false">IF(OR(A398="",B398=""),"",MAX(1,B398-A398))</f>
        <v/>
      </c>
      <c r="J398" s="26" t="str">
        <f aca="false">IF(AND(F398="",G398=""),"",IF(G398&lt;&gt;"",IF(F398="",0,F398-G398),F398*IFERROR(INDEX(Paramètres!$B$6:$B$10,MATCH(D398,Paramètres!$A$6:$A$10,0)),0)))</f>
        <v/>
      </c>
      <c r="K398" s="26" t="str">
        <f aca="false">IF(AND(F398="",G398=""),"",IF(G398&lt;&gt;"",G398,F398-J398)+N(H398))</f>
        <v/>
      </c>
      <c r="L398" s="27" t="str">
        <f aca="false">IF(A398="","",DATE(YEAR(A398),MONTH(A398),1))</f>
        <v/>
      </c>
    </row>
    <row r="399" customFormat="false" ht="15" hidden="false" customHeight="false" outlineLevel="0" collapsed="false">
      <c r="A399" s="21"/>
      <c r="B399" s="21"/>
      <c r="C399" s="20"/>
      <c r="D399" s="20"/>
      <c r="E399" s="20"/>
      <c r="F399" s="28"/>
      <c r="G399" s="28"/>
      <c r="H399" s="28"/>
      <c r="I399" s="25" t="str">
        <f aca="false">IF(OR(A399="",B399=""),"",MAX(1,B399-A399))</f>
        <v/>
      </c>
      <c r="J399" s="26" t="str">
        <f aca="false">IF(AND(F399="",G399=""),"",IF(G399&lt;&gt;"",IF(F399="",0,F399-G399),F399*IFERROR(INDEX(Paramètres!$B$6:$B$10,MATCH(D399,Paramètres!$A$6:$A$10,0)),0)))</f>
        <v/>
      </c>
      <c r="K399" s="26" t="str">
        <f aca="false">IF(AND(F399="",G399=""),"",IF(G399&lt;&gt;"",G399,F399-J399)+N(H399))</f>
        <v/>
      </c>
      <c r="L399" s="27" t="str">
        <f aca="false">IF(A399="","",DATE(YEAR(A399),MONTH(A399),1))</f>
        <v/>
      </c>
    </row>
    <row r="400" customFormat="false" ht="15" hidden="false" customHeight="false" outlineLevel="0" collapsed="false">
      <c r="A400" s="21"/>
      <c r="B400" s="21"/>
      <c r="C400" s="20"/>
      <c r="D400" s="20"/>
      <c r="E400" s="20"/>
      <c r="F400" s="28"/>
      <c r="G400" s="28"/>
      <c r="H400" s="28"/>
      <c r="I400" s="25" t="str">
        <f aca="false">IF(OR(A400="",B400=""),"",MAX(1,B400-A400))</f>
        <v/>
      </c>
      <c r="J400" s="26" t="str">
        <f aca="false">IF(AND(F400="",G400=""),"",IF(G400&lt;&gt;"",IF(F400="",0,F400-G400),F400*IFERROR(INDEX(Paramètres!$B$6:$B$10,MATCH(D400,Paramètres!$A$6:$A$10,0)),0)))</f>
        <v/>
      </c>
      <c r="K400" s="26" t="str">
        <f aca="false">IF(AND(F400="",G400=""),"",IF(G400&lt;&gt;"",G400,F400-J400)+N(H400))</f>
        <v/>
      </c>
      <c r="L400" s="27" t="str">
        <f aca="false">IF(A400="","",DATE(YEAR(A400),MONTH(A400),1))</f>
        <v/>
      </c>
    </row>
    <row r="401" customFormat="false" ht="15" hidden="false" customHeight="false" outlineLevel="0" collapsed="false">
      <c r="A401" s="21"/>
      <c r="B401" s="21"/>
      <c r="C401" s="20"/>
      <c r="D401" s="20"/>
      <c r="E401" s="20"/>
      <c r="F401" s="28"/>
      <c r="G401" s="28"/>
      <c r="H401" s="28"/>
      <c r="I401" s="25" t="str">
        <f aca="false">IF(OR(A401="",B401=""),"",MAX(1,B401-A401))</f>
        <v/>
      </c>
      <c r="J401" s="26" t="str">
        <f aca="false">IF(AND(F401="",G401=""),"",IF(G401&lt;&gt;"",IF(F401="",0,F401-G401),F401*IFERROR(INDEX(Paramètres!$B$6:$B$10,MATCH(D401,Paramètres!$A$6:$A$10,0)),0)))</f>
        <v/>
      </c>
      <c r="K401" s="26" t="str">
        <f aca="false">IF(AND(F401="",G401=""),"",IF(G401&lt;&gt;"",G401,F401-J401)+N(H401))</f>
        <v/>
      </c>
      <c r="L401" s="27" t="str">
        <f aca="false">IF(A401="","",DATE(YEAR(A401),MONTH(A401),1))</f>
        <v/>
      </c>
    </row>
    <row r="402" customFormat="false" ht="15" hidden="false" customHeight="false" outlineLevel="0" collapsed="false">
      <c r="A402" s="21"/>
      <c r="B402" s="21"/>
      <c r="C402" s="20"/>
      <c r="D402" s="20"/>
      <c r="E402" s="20"/>
      <c r="F402" s="28"/>
      <c r="G402" s="28"/>
      <c r="H402" s="28"/>
      <c r="I402" s="25" t="str">
        <f aca="false">IF(OR(A402="",B402=""),"",MAX(1,B402-A402))</f>
        <v/>
      </c>
      <c r="J402" s="26" t="str">
        <f aca="false">IF(AND(F402="",G402=""),"",IF(G402&lt;&gt;"",IF(F402="",0,F402-G402),F402*IFERROR(INDEX(Paramètres!$B$6:$B$10,MATCH(D402,Paramètres!$A$6:$A$10,0)),0)))</f>
        <v/>
      </c>
      <c r="K402" s="26" t="str">
        <f aca="false">IF(AND(F402="",G402=""),"",IF(G402&lt;&gt;"",G402,F402-J402)+N(H402))</f>
        <v/>
      </c>
      <c r="L402" s="27" t="str">
        <f aca="false">IF(A402="","",DATE(YEAR(A402),MONTH(A402),1))</f>
        <v/>
      </c>
    </row>
    <row r="403" customFormat="false" ht="15" hidden="false" customHeight="false" outlineLevel="0" collapsed="false">
      <c r="A403" s="21"/>
      <c r="B403" s="21"/>
      <c r="C403" s="20"/>
      <c r="D403" s="20"/>
      <c r="E403" s="20"/>
      <c r="F403" s="28"/>
      <c r="G403" s="28"/>
      <c r="H403" s="28"/>
      <c r="I403" s="25" t="str">
        <f aca="false">IF(OR(A403="",B403=""),"",MAX(1,B403-A403))</f>
        <v/>
      </c>
      <c r="J403" s="26" t="str">
        <f aca="false">IF(AND(F403="",G403=""),"",IF(G403&lt;&gt;"",IF(F403="",0,F403-G403),F403*IFERROR(INDEX(Paramètres!$B$6:$B$10,MATCH(D403,Paramètres!$A$6:$A$10,0)),0)))</f>
        <v/>
      </c>
      <c r="K403" s="26" t="str">
        <f aca="false">IF(AND(F403="",G403=""),"",IF(G403&lt;&gt;"",G403,F403-J403)+N(H403))</f>
        <v/>
      </c>
      <c r="L403" s="27" t="str">
        <f aca="false">IF(A403="","",DATE(YEAR(A403),MONTH(A403),1))</f>
        <v/>
      </c>
    </row>
    <row r="404" customFormat="false" ht="15" hidden="false" customHeight="false" outlineLevel="0" collapsed="false">
      <c r="A404" s="21"/>
      <c r="B404" s="21"/>
      <c r="C404" s="20"/>
      <c r="D404" s="20"/>
      <c r="E404" s="20"/>
      <c r="F404" s="28"/>
      <c r="G404" s="28"/>
      <c r="H404" s="28"/>
      <c r="I404" s="25" t="str">
        <f aca="false">IF(OR(A404="",B404=""),"",MAX(1,B404-A404))</f>
        <v/>
      </c>
      <c r="J404" s="26" t="str">
        <f aca="false">IF(AND(F404="",G404=""),"",IF(G404&lt;&gt;"",IF(F404="",0,F404-G404),F404*IFERROR(INDEX(Paramètres!$B$6:$B$10,MATCH(D404,Paramètres!$A$6:$A$10,0)),0)))</f>
        <v/>
      </c>
      <c r="K404" s="26" t="str">
        <f aca="false">IF(AND(F404="",G404=""),"",IF(G404&lt;&gt;"",G404,F404-J404)+N(H404))</f>
        <v/>
      </c>
      <c r="L404" s="27" t="str">
        <f aca="false">IF(A404="","",DATE(YEAR(A404),MONTH(A404),1))</f>
        <v/>
      </c>
    </row>
    <row r="405" customFormat="false" ht="15" hidden="false" customHeight="false" outlineLevel="0" collapsed="false">
      <c r="A405" s="21"/>
      <c r="B405" s="21"/>
      <c r="C405" s="20"/>
      <c r="D405" s="20"/>
      <c r="E405" s="20"/>
      <c r="F405" s="28"/>
      <c r="G405" s="28"/>
      <c r="H405" s="28"/>
      <c r="I405" s="25" t="str">
        <f aca="false">IF(OR(A405="",B405=""),"",MAX(1,B405-A405))</f>
        <v/>
      </c>
      <c r="J405" s="26" t="str">
        <f aca="false">IF(AND(F405="",G405=""),"",IF(G405&lt;&gt;"",IF(F405="",0,F405-G405),F405*IFERROR(INDEX(Paramètres!$B$6:$B$10,MATCH(D405,Paramètres!$A$6:$A$10,0)),0)))</f>
        <v/>
      </c>
      <c r="K405" s="26" t="str">
        <f aca="false">IF(AND(F405="",G405=""),"",IF(G405&lt;&gt;"",G405,F405-J405)+N(H405))</f>
        <v/>
      </c>
      <c r="L405" s="27" t="str">
        <f aca="false">IF(A405="","",DATE(YEAR(A405),MONTH(A405),1))</f>
        <v/>
      </c>
    </row>
    <row r="406" customFormat="false" ht="15" hidden="false" customHeight="false" outlineLevel="0" collapsed="false">
      <c r="A406" s="21"/>
      <c r="B406" s="21"/>
      <c r="C406" s="20"/>
      <c r="D406" s="20"/>
      <c r="E406" s="20"/>
      <c r="F406" s="28"/>
      <c r="G406" s="28"/>
      <c r="H406" s="28"/>
      <c r="I406" s="25" t="str">
        <f aca="false">IF(OR(A406="",B406=""),"",MAX(1,B406-A406))</f>
        <v/>
      </c>
      <c r="J406" s="26" t="str">
        <f aca="false">IF(AND(F406="",G406=""),"",IF(G406&lt;&gt;"",IF(F406="",0,F406-G406),F406*IFERROR(INDEX(Paramètres!$B$6:$B$10,MATCH(D406,Paramètres!$A$6:$A$10,0)),0)))</f>
        <v/>
      </c>
      <c r="K406" s="26" t="str">
        <f aca="false">IF(AND(F406="",G406=""),"",IF(G406&lt;&gt;"",G406,F406-J406)+N(H406))</f>
        <v/>
      </c>
      <c r="L406" s="27" t="str">
        <f aca="false">IF(A406="","",DATE(YEAR(A406),MONTH(A406),1))</f>
        <v/>
      </c>
    </row>
    <row r="407" customFormat="false" ht="15" hidden="false" customHeight="false" outlineLevel="0" collapsed="false">
      <c r="A407" s="21"/>
      <c r="B407" s="21"/>
      <c r="C407" s="20"/>
      <c r="D407" s="20"/>
      <c r="E407" s="20"/>
      <c r="F407" s="28"/>
      <c r="G407" s="28"/>
      <c r="H407" s="28"/>
      <c r="I407" s="25" t="str">
        <f aca="false">IF(OR(A407="",B407=""),"",MAX(1,B407-A407))</f>
        <v/>
      </c>
      <c r="J407" s="26" t="str">
        <f aca="false">IF(AND(F407="",G407=""),"",IF(G407&lt;&gt;"",IF(F407="",0,F407-G407),F407*IFERROR(INDEX(Paramètres!$B$6:$B$10,MATCH(D407,Paramètres!$A$6:$A$10,0)),0)))</f>
        <v/>
      </c>
      <c r="K407" s="26" t="str">
        <f aca="false">IF(AND(F407="",G407=""),"",IF(G407&lt;&gt;"",G407,F407-J407)+N(H407))</f>
        <v/>
      </c>
      <c r="L407" s="27" t="str">
        <f aca="false">IF(A407="","",DATE(YEAR(A407),MONTH(A407),1))</f>
        <v/>
      </c>
    </row>
    <row r="408" customFormat="false" ht="15" hidden="false" customHeight="false" outlineLevel="0" collapsed="false">
      <c r="A408" s="21"/>
      <c r="B408" s="21"/>
      <c r="C408" s="20"/>
      <c r="D408" s="20"/>
      <c r="E408" s="20"/>
      <c r="F408" s="28"/>
      <c r="G408" s="28"/>
      <c r="H408" s="28"/>
      <c r="I408" s="25" t="str">
        <f aca="false">IF(OR(A408="",B408=""),"",MAX(1,B408-A408))</f>
        <v/>
      </c>
      <c r="J408" s="26" t="str">
        <f aca="false">IF(AND(F408="",G408=""),"",IF(G408&lt;&gt;"",IF(F408="",0,F408-G408),F408*IFERROR(INDEX(Paramètres!$B$6:$B$10,MATCH(D408,Paramètres!$A$6:$A$10,0)),0)))</f>
        <v/>
      </c>
      <c r="K408" s="26" t="str">
        <f aca="false">IF(AND(F408="",G408=""),"",IF(G408&lt;&gt;"",G408,F408-J408)+N(H408))</f>
        <v/>
      </c>
      <c r="L408" s="27" t="str">
        <f aca="false">IF(A408="","",DATE(YEAR(A408),MONTH(A408),1))</f>
        <v/>
      </c>
    </row>
    <row r="409" customFormat="false" ht="15" hidden="false" customHeight="false" outlineLevel="0" collapsed="false">
      <c r="A409" s="21"/>
      <c r="B409" s="21"/>
      <c r="C409" s="20"/>
      <c r="D409" s="20"/>
      <c r="E409" s="20"/>
      <c r="F409" s="28"/>
      <c r="G409" s="28"/>
      <c r="H409" s="28"/>
      <c r="I409" s="25" t="str">
        <f aca="false">IF(OR(A409="",B409=""),"",MAX(1,B409-A409))</f>
        <v/>
      </c>
      <c r="J409" s="26" t="str">
        <f aca="false">IF(AND(F409="",G409=""),"",IF(G409&lt;&gt;"",IF(F409="",0,F409-G409),F409*IFERROR(INDEX(Paramètres!$B$6:$B$10,MATCH(D409,Paramètres!$A$6:$A$10,0)),0)))</f>
        <v/>
      </c>
      <c r="K409" s="26" t="str">
        <f aca="false">IF(AND(F409="",G409=""),"",IF(G409&lt;&gt;"",G409,F409-J409)+N(H409))</f>
        <v/>
      </c>
      <c r="L409" s="27" t="str">
        <f aca="false">IF(A409="","",DATE(YEAR(A409),MONTH(A409),1))</f>
        <v/>
      </c>
    </row>
    <row r="410" customFormat="false" ht="15" hidden="false" customHeight="false" outlineLevel="0" collapsed="false">
      <c r="A410" s="21"/>
      <c r="B410" s="21"/>
      <c r="C410" s="20"/>
      <c r="D410" s="20"/>
      <c r="E410" s="20"/>
      <c r="F410" s="28"/>
      <c r="G410" s="28"/>
      <c r="H410" s="28"/>
      <c r="I410" s="25" t="str">
        <f aca="false">IF(OR(A410="",B410=""),"",MAX(1,B410-A410))</f>
        <v/>
      </c>
      <c r="J410" s="26" t="str">
        <f aca="false">IF(AND(F410="",G410=""),"",IF(G410&lt;&gt;"",IF(F410="",0,F410-G410),F410*IFERROR(INDEX(Paramètres!$B$6:$B$10,MATCH(D410,Paramètres!$A$6:$A$10,0)),0)))</f>
        <v/>
      </c>
      <c r="K410" s="26" t="str">
        <f aca="false">IF(AND(F410="",G410=""),"",IF(G410&lt;&gt;"",G410,F410-J410)+N(H410))</f>
        <v/>
      </c>
      <c r="L410" s="27" t="str">
        <f aca="false">IF(A410="","",DATE(YEAR(A410),MONTH(A410),1))</f>
        <v/>
      </c>
    </row>
    <row r="411" customFormat="false" ht="15" hidden="false" customHeight="false" outlineLevel="0" collapsed="false">
      <c r="A411" s="21"/>
      <c r="B411" s="21"/>
      <c r="C411" s="20"/>
      <c r="D411" s="20"/>
      <c r="E411" s="20"/>
      <c r="F411" s="28"/>
      <c r="G411" s="28"/>
      <c r="H411" s="28"/>
      <c r="I411" s="25" t="str">
        <f aca="false">IF(OR(A411="",B411=""),"",MAX(1,B411-A411))</f>
        <v/>
      </c>
      <c r="J411" s="26" t="str">
        <f aca="false">IF(AND(F411="",G411=""),"",IF(G411&lt;&gt;"",IF(F411="",0,F411-G411),F411*IFERROR(INDEX(Paramètres!$B$6:$B$10,MATCH(D411,Paramètres!$A$6:$A$10,0)),0)))</f>
        <v/>
      </c>
      <c r="K411" s="26" t="str">
        <f aca="false">IF(AND(F411="",G411=""),"",IF(G411&lt;&gt;"",G411,F411-J411)+N(H411))</f>
        <v/>
      </c>
      <c r="L411" s="27" t="str">
        <f aca="false">IF(A411="","",DATE(YEAR(A411),MONTH(A411),1))</f>
        <v/>
      </c>
    </row>
    <row r="412" customFormat="false" ht="15" hidden="false" customHeight="false" outlineLevel="0" collapsed="false">
      <c r="A412" s="21"/>
      <c r="B412" s="21"/>
      <c r="C412" s="20"/>
      <c r="D412" s="20"/>
      <c r="E412" s="20"/>
      <c r="F412" s="28"/>
      <c r="G412" s="28"/>
      <c r="H412" s="28"/>
      <c r="I412" s="25" t="str">
        <f aca="false">IF(OR(A412="",B412=""),"",MAX(1,B412-A412))</f>
        <v/>
      </c>
      <c r="J412" s="26" t="str">
        <f aca="false">IF(AND(F412="",G412=""),"",IF(G412&lt;&gt;"",IF(F412="",0,F412-G412),F412*IFERROR(INDEX(Paramètres!$B$6:$B$10,MATCH(D412,Paramètres!$A$6:$A$10,0)),0)))</f>
        <v/>
      </c>
      <c r="K412" s="26" t="str">
        <f aca="false">IF(AND(F412="",G412=""),"",IF(G412&lt;&gt;"",G412,F412-J412)+N(H412))</f>
        <v/>
      </c>
      <c r="L412" s="27" t="str">
        <f aca="false">IF(A412="","",DATE(YEAR(A412),MONTH(A412),1))</f>
        <v/>
      </c>
    </row>
    <row r="413" customFormat="false" ht="15" hidden="false" customHeight="false" outlineLevel="0" collapsed="false">
      <c r="A413" s="21"/>
      <c r="B413" s="21"/>
      <c r="C413" s="20"/>
      <c r="D413" s="20"/>
      <c r="E413" s="20"/>
      <c r="F413" s="28"/>
      <c r="G413" s="28"/>
      <c r="H413" s="28"/>
      <c r="I413" s="25" t="str">
        <f aca="false">IF(OR(A413="",B413=""),"",MAX(1,B413-A413))</f>
        <v/>
      </c>
      <c r="J413" s="26" t="str">
        <f aca="false">IF(AND(F413="",G413=""),"",IF(G413&lt;&gt;"",IF(F413="",0,F413-G413),F413*IFERROR(INDEX(Paramètres!$B$6:$B$10,MATCH(D413,Paramètres!$A$6:$A$10,0)),0)))</f>
        <v/>
      </c>
      <c r="K413" s="26" t="str">
        <f aca="false">IF(AND(F413="",G413=""),"",IF(G413&lt;&gt;"",G413,F413-J413)+N(H413))</f>
        <v/>
      </c>
      <c r="L413" s="27" t="str">
        <f aca="false">IF(A413="","",DATE(YEAR(A413),MONTH(A413),1))</f>
        <v/>
      </c>
    </row>
    <row r="414" customFormat="false" ht="15" hidden="false" customHeight="false" outlineLevel="0" collapsed="false">
      <c r="A414" s="21"/>
      <c r="B414" s="21"/>
      <c r="C414" s="20"/>
      <c r="D414" s="20"/>
      <c r="E414" s="20"/>
      <c r="F414" s="28"/>
      <c r="G414" s="28"/>
      <c r="H414" s="28"/>
      <c r="I414" s="25" t="str">
        <f aca="false">IF(OR(A414="",B414=""),"",MAX(1,B414-A414))</f>
        <v/>
      </c>
      <c r="J414" s="26" t="str">
        <f aca="false">IF(AND(F414="",G414=""),"",IF(G414&lt;&gt;"",IF(F414="",0,F414-G414),F414*IFERROR(INDEX(Paramètres!$B$6:$B$10,MATCH(D414,Paramètres!$A$6:$A$10,0)),0)))</f>
        <v/>
      </c>
      <c r="K414" s="26" t="str">
        <f aca="false">IF(AND(F414="",G414=""),"",IF(G414&lt;&gt;"",G414,F414-J414)+N(H414))</f>
        <v/>
      </c>
      <c r="L414" s="27" t="str">
        <f aca="false">IF(A414="","",DATE(YEAR(A414),MONTH(A414),1))</f>
        <v/>
      </c>
    </row>
    <row r="415" customFormat="false" ht="15" hidden="false" customHeight="false" outlineLevel="0" collapsed="false">
      <c r="A415" s="21"/>
      <c r="B415" s="21"/>
      <c r="C415" s="20"/>
      <c r="D415" s="20"/>
      <c r="E415" s="20"/>
      <c r="F415" s="28"/>
      <c r="G415" s="28"/>
      <c r="H415" s="28"/>
      <c r="I415" s="25" t="str">
        <f aca="false">IF(OR(A415="",B415=""),"",MAX(1,B415-A415))</f>
        <v/>
      </c>
      <c r="J415" s="26" t="str">
        <f aca="false">IF(AND(F415="",G415=""),"",IF(G415&lt;&gt;"",IF(F415="",0,F415-G415),F415*IFERROR(INDEX(Paramètres!$B$6:$B$10,MATCH(D415,Paramètres!$A$6:$A$10,0)),0)))</f>
        <v/>
      </c>
      <c r="K415" s="26" t="str">
        <f aca="false">IF(AND(F415="",G415=""),"",IF(G415&lt;&gt;"",G415,F415-J415)+N(H415))</f>
        <v/>
      </c>
      <c r="L415" s="27" t="str">
        <f aca="false">IF(A415="","",DATE(YEAR(A415),MONTH(A415),1))</f>
        <v/>
      </c>
    </row>
    <row r="416" customFormat="false" ht="15" hidden="false" customHeight="false" outlineLevel="0" collapsed="false">
      <c r="A416" s="21"/>
      <c r="B416" s="21"/>
      <c r="C416" s="20"/>
      <c r="D416" s="20"/>
      <c r="E416" s="20"/>
      <c r="F416" s="28"/>
      <c r="G416" s="28"/>
      <c r="H416" s="28"/>
      <c r="I416" s="25" t="str">
        <f aca="false">IF(OR(A416="",B416=""),"",MAX(1,B416-A416))</f>
        <v/>
      </c>
      <c r="J416" s="26" t="str">
        <f aca="false">IF(AND(F416="",G416=""),"",IF(G416&lt;&gt;"",IF(F416="",0,F416-G416),F416*IFERROR(INDEX(Paramètres!$B$6:$B$10,MATCH(D416,Paramètres!$A$6:$A$10,0)),0)))</f>
        <v/>
      </c>
      <c r="K416" s="26" t="str">
        <f aca="false">IF(AND(F416="",G416=""),"",IF(G416&lt;&gt;"",G416,F416-J416)+N(H416))</f>
        <v/>
      </c>
      <c r="L416" s="27" t="str">
        <f aca="false">IF(A416="","",DATE(YEAR(A416),MONTH(A416),1))</f>
        <v/>
      </c>
    </row>
    <row r="417" customFormat="false" ht="15" hidden="false" customHeight="false" outlineLevel="0" collapsed="false">
      <c r="A417" s="21"/>
      <c r="B417" s="21"/>
      <c r="C417" s="20"/>
      <c r="D417" s="20"/>
      <c r="E417" s="20"/>
      <c r="F417" s="28"/>
      <c r="G417" s="28"/>
      <c r="H417" s="28"/>
      <c r="I417" s="25" t="str">
        <f aca="false">IF(OR(A417="",B417=""),"",MAX(1,B417-A417))</f>
        <v/>
      </c>
      <c r="J417" s="26" t="str">
        <f aca="false">IF(AND(F417="",G417=""),"",IF(G417&lt;&gt;"",IF(F417="",0,F417-G417),F417*IFERROR(INDEX(Paramètres!$B$6:$B$10,MATCH(D417,Paramètres!$A$6:$A$10,0)),0)))</f>
        <v/>
      </c>
      <c r="K417" s="26" t="str">
        <f aca="false">IF(AND(F417="",G417=""),"",IF(G417&lt;&gt;"",G417,F417-J417)+N(H417))</f>
        <v/>
      </c>
      <c r="L417" s="27" t="str">
        <f aca="false">IF(A417="","",DATE(YEAR(A417),MONTH(A417),1))</f>
        <v/>
      </c>
    </row>
    <row r="418" customFormat="false" ht="15" hidden="false" customHeight="false" outlineLevel="0" collapsed="false">
      <c r="A418" s="21"/>
      <c r="B418" s="21"/>
      <c r="C418" s="20"/>
      <c r="D418" s="20"/>
      <c r="E418" s="20"/>
      <c r="F418" s="28"/>
      <c r="G418" s="28"/>
      <c r="H418" s="28"/>
      <c r="I418" s="25" t="str">
        <f aca="false">IF(OR(A418="",B418=""),"",MAX(1,B418-A418))</f>
        <v/>
      </c>
      <c r="J418" s="26" t="str">
        <f aca="false">IF(AND(F418="",G418=""),"",IF(G418&lt;&gt;"",IF(F418="",0,F418-G418),F418*IFERROR(INDEX(Paramètres!$B$6:$B$10,MATCH(D418,Paramètres!$A$6:$A$10,0)),0)))</f>
        <v/>
      </c>
      <c r="K418" s="26" t="str">
        <f aca="false">IF(AND(F418="",G418=""),"",IF(G418&lt;&gt;"",G418,F418-J418)+N(H418))</f>
        <v/>
      </c>
      <c r="L418" s="27" t="str">
        <f aca="false">IF(A418="","",DATE(YEAR(A418),MONTH(A418),1))</f>
        <v/>
      </c>
    </row>
    <row r="419" customFormat="false" ht="15" hidden="false" customHeight="false" outlineLevel="0" collapsed="false">
      <c r="A419" s="21"/>
      <c r="B419" s="21"/>
      <c r="C419" s="20"/>
      <c r="D419" s="20"/>
      <c r="E419" s="20"/>
      <c r="F419" s="28"/>
      <c r="G419" s="28"/>
      <c r="H419" s="28"/>
      <c r="I419" s="25" t="str">
        <f aca="false">IF(OR(A419="",B419=""),"",MAX(1,B419-A419))</f>
        <v/>
      </c>
      <c r="J419" s="26" t="str">
        <f aca="false">IF(AND(F419="",G419=""),"",IF(G419&lt;&gt;"",IF(F419="",0,F419-G419),F419*IFERROR(INDEX(Paramètres!$B$6:$B$10,MATCH(D419,Paramètres!$A$6:$A$10,0)),0)))</f>
        <v/>
      </c>
      <c r="K419" s="26" t="str">
        <f aca="false">IF(AND(F419="",G419=""),"",IF(G419&lt;&gt;"",G419,F419-J419)+N(H419))</f>
        <v/>
      </c>
      <c r="L419" s="27" t="str">
        <f aca="false">IF(A419="","",DATE(YEAR(A419),MONTH(A419),1))</f>
        <v/>
      </c>
    </row>
    <row r="420" customFormat="false" ht="15" hidden="false" customHeight="false" outlineLevel="0" collapsed="false">
      <c r="A420" s="21"/>
      <c r="B420" s="21"/>
      <c r="C420" s="20"/>
      <c r="D420" s="20"/>
      <c r="E420" s="20"/>
      <c r="F420" s="28"/>
      <c r="G420" s="28"/>
      <c r="H420" s="28"/>
      <c r="I420" s="25" t="str">
        <f aca="false">IF(OR(A420="",B420=""),"",MAX(1,B420-A420))</f>
        <v/>
      </c>
      <c r="J420" s="26" t="str">
        <f aca="false">IF(AND(F420="",G420=""),"",IF(G420&lt;&gt;"",IF(F420="",0,F420-G420),F420*IFERROR(INDEX(Paramètres!$B$6:$B$10,MATCH(D420,Paramètres!$A$6:$A$10,0)),0)))</f>
        <v/>
      </c>
      <c r="K420" s="26" t="str">
        <f aca="false">IF(AND(F420="",G420=""),"",IF(G420&lt;&gt;"",G420,F420-J420)+N(H420))</f>
        <v/>
      </c>
      <c r="L420" s="27" t="str">
        <f aca="false">IF(A420="","",DATE(YEAR(A420),MONTH(A420),1))</f>
        <v/>
      </c>
    </row>
    <row r="421" customFormat="false" ht="15" hidden="false" customHeight="false" outlineLevel="0" collapsed="false">
      <c r="A421" s="21"/>
      <c r="B421" s="21"/>
      <c r="C421" s="20"/>
      <c r="D421" s="20"/>
      <c r="E421" s="20"/>
      <c r="F421" s="28"/>
      <c r="G421" s="28"/>
      <c r="H421" s="28"/>
      <c r="I421" s="25" t="str">
        <f aca="false">IF(OR(A421="",B421=""),"",MAX(1,B421-A421))</f>
        <v/>
      </c>
      <c r="J421" s="26" t="str">
        <f aca="false">IF(AND(F421="",G421=""),"",IF(G421&lt;&gt;"",IF(F421="",0,F421-G421),F421*IFERROR(INDEX(Paramètres!$B$6:$B$10,MATCH(D421,Paramètres!$A$6:$A$10,0)),0)))</f>
        <v/>
      </c>
      <c r="K421" s="26" t="str">
        <f aca="false">IF(AND(F421="",G421=""),"",IF(G421&lt;&gt;"",G421,F421-J421)+N(H421))</f>
        <v/>
      </c>
      <c r="L421" s="27" t="str">
        <f aca="false">IF(A421="","",DATE(YEAR(A421),MONTH(A421),1))</f>
        <v/>
      </c>
    </row>
    <row r="422" customFormat="false" ht="15" hidden="false" customHeight="false" outlineLevel="0" collapsed="false">
      <c r="A422" s="21"/>
      <c r="B422" s="21"/>
      <c r="C422" s="20"/>
      <c r="D422" s="20"/>
      <c r="E422" s="20"/>
      <c r="F422" s="28"/>
      <c r="G422" s="28"/>
      <c r="H422" s="28"/>
      <c r="I422" s="25" t="str">
        <f aca="false">IF(OR(A422="",B422=""),"",MAX(1,B422-A422))</f>
        <v/>
      </c>
      <c r="J422" s="26" t="str">
        <f aca="false">IF(AND(F422="",G422=""),"",IF(G422&lt;&gt;"",IF(F422="",0,F422-G422),F422*IFERROR(INDEX(Paramètres!$B$6:$B$10,MATCH(D422,Paramètres!$A$6:$A$10,0)),0)))</f>
        <v/>
      </c>
      <c r="K422" s="26" t="str">
        <f aca="false">IF(AND(F422="",G422=""),"",IF(G422&lt;&gt;"",G422,F422-J422)+N(H422))</f>
        <v/>
      </c>
      <c r="L422" s="27" t="str">
        <f aca="false">IF(A422="","",DATE(YEAR(A422),MONTH(A422),1))</f>
        <v/>
      </c>
    </row>
    <row r="423" customFormat="false" ht="15" hidden="false" customHeight="false" outlineLevel="0" collapsed="false">
      <c r="A423" s="21"/>
      <c r="B423" s="21"/>
      <c r="C423" s="20"/>
      <c r="D423" s="20"/>
      <c r="E423" s="20"/>
      <c r="F423" s="28"/>
      <c r="G423" s="28"/>
      <c r="H423" s="28"/>
      <c r="I423" s="25" t="str">
        <f aca="false">IF(OR(A423="",B423=""),"",MAX(1,B423-A423))</f>
        <v/>
      </c>
      <c r="J423" s="26" t="str">
        <f aca="false">IF(AND(F423="",G423=""),"",IF(G423&lt;&gt;"",IF(F423="",0,F423-G423),F423*IFERROR(INDEX(Paramètres!$B$6:$B$10,MATCH(D423,Paramètres!$A$6:$A$10,0)),0)))</f>
        <v/>
      </c>
      <c r="K423" s="26" t="str">
        <f aca="false">IF(AND(F423="",G423=""),"",IF(G423&lt;&gt;"",G423,F423-J423)+N(H423))</f>
        <v/>
      </c>
      <c r="L423" s="27" t="str">
        <f aca="false">IF(A423="","",DATE(YEAR(A423),MONTH(A423),1))</f>
        <v/>
      </c>
    </row>
    <row r="424" customFormat="false" ht="15" hidden="false" customHeight="false" outlineLevel="0" collapsed="false">
      <c r="A424" s="21"/>
      <c r="B424" s="21"/>
      <c r="C424" s="20"/>
      <c r="D424" s="20"/>
      <c r="E424" s="20"/>
      <c r="F424" s="28"/>
      <c r="G424" s="28"/>
      <c r="H424" s="28"/>
      <c r="I424" s="25" t="str">
        <f aca="false">IF(OR(A424="",B424=""),"",MAX(1,B424-A424))</f>
        <v/>
      </c>
      <c r="J424" s="26" t="str">
        <f aca="false">IF(AND(F424="",G424=""),"",IF(G424&lt;&gt;"",IF(F424="",0,F424-G424),F424*IFERROR(INDEX(Paramètres!$B$6:$B$10,MATCH(D424,Paramètres!$A$6:$A$10,0)),0)))</f>
        <v/>
      </c>
      <c r="K424" s="26" t="str">
        <f aca="false">IF(AND(F424="",G424=""),"",IF(G424&lt;&gt;"",G424,F424-J424)+N(H424))</f>
        <v/>
      </c>
      <c r="L424" s="27" t="str">
        <f aca="false">IF(A424="","",DATE(YEAR(A424),MONTH(A424),1))</f>
        <v/>
      </c>
    </row>
    <row r="425" customFormat="false" ht="15" hidden="false" customHeight="false" outlineLevel="0" collapsed="false">
      <c r="A425" s="21"/>
      <c r="B425" s="21"/>
      <c r="C425" s="20"/>
      <c r="D425" s="20"/>
      <c r="E425" s="20"/>
      <c r="F425" s="28"/>
      <c r="G425" s="28"/>
      <c r="H425" s="28"/>
      <c r="I425" s="25" t="str">
        <f aca="false">IF(OR(A425="",B425=""),"",MAX(1,B425-A425))</f>
        <v/>
      </c>
      <c r="J425" s="26" t="str">
        <f aca="false">IF(AND(F425="",G425=""),"",IF(G425&lt;&gt;"",IF(F425="",0,F425-G425),F425*IFERROR(INDEX(Paramètres!$B$6:$B$10,MATCH(D425,Paramètres!$A$6:$A$10,0)),0)))</f>
        <v/>
      </c>
      <c r="K425" s="26" t="str">
        <f aca="false">IF(AND(F425="",G425=""),"",IF(G425&lt;&gt;"",G425,F425-J425)+N(H425))</f>
        <v/>
      </c>
      <c r="L425" s="27" t="str">
        <f aca="false">IF(A425="","",DATE(YEAR(A425),MONTH(A425),1))</f>
        <v/>
      </c>
    </row>
    <row r="426" customFormat="false" ht="15" hidden="false" customHeight="false" outlineLevel="0" collapsed="false">
      <c r="A426" s="21"/>
      <c r="B426" s="21"/>
      <c r="C426" s="20"/>
      <c r="D426" s="20"/>
      <c r="E426" s="20"/>
      <c r="F426" s="28"/>
      <c r="G426" s="28"/>
      <c r="H426" s="28"/>
      <c r="I426" s="25" t="str">
        <f aca="false">IF(OR(A426="",B426=""),"",MAX(1,B426-A426))</f>
        <v/>
      </c>
      <c r="J426" s="26" t="str">
        <f aca="false">IF(AND(F426="",G426=""),"",IF(G426&lt;&gt;"",IF(F426="",0,F426-G426),F426*IFERROR(INDEX(Paramètres!$B$6:$B$10,MATCH(D426,Paramètres!$A$6:$A$10,0)),0)))</f>
        <v/>
      </c>
      <c r="K426" s="26" t="str">
        <f aca="false">IF(AND(F426="",G426=""),"",IF(G426&lt;&gt;"",G426,F426-J426)+N(H426))</f>
        <v/>
      </c>
      <c r="L426" s="27" t="str">
        <f aca="false">IF(A426="","",DATE(YEAR(A426),MONTH(A426),1))</f>
        <v/>
      </c>
    </row>
    <row r="427" customFormat="false" ht="15" hidden="false" customHeight="false" outlineLevel="0" collapsed="false">
      <c r="A427" s="21"/>
      <c r="B427" s="21"/>
      <c r="C427" s="20"/>
      <c r="D427" s="20"/>
      <c r="E427" s="20"/>
      <c r="F427" s="28"/>
      <c r="G427" s="28"/>
      <c r="H427" s="28"/>
      <c r="I427" s="25" t="str">
        <f aca="false">IF(OR(A427="",B427=""),"",MAX(1,B427-A427))</f>
        <v/>
      </c>
      <c r="J427" s="26" t="str">
        <f aca="false">IF(AND(F427="",G427=""),"",IF(G427&lt;&gt;"",IF(F427="",0,F427-G427),F427*IFERROR(INDEX(Paramètres!$B$6:$B$10,MATCH(D427,Paramètres!$A$6:$A$10,0)),0)))</f>
        <v/>
      </c>
      <c r="K427" s="26" t="str">
        <f aca="false">IF(AND(F427="",G427=""),"",IF(G427&lt;&gt;"",G427,F427-J427)+N(H427))</f>
        <v/>
      </c>
      <c r="L427" s="27" t="str">
        <f aca="false">IF(A427="","",DATE(YEAR(A427),MONTH(A427),1))</f>
        <v/>
      </c>
    </row>
    <row r="428" customFormat="false" ht="15" hidden="false" customHeight="false" outlineLevel="0" collapsed="false">
      <c r="A428" s="21"/>
      <c r="B428" s="21"/>
      <c r="C428" s="20"/>
      <c r="D428" s="20"/>
      <c r="E428" s="20"/>
      <c r="F428" s="28"/>
      <c r="G428" s="28"/>
      <c r="H428" s="28"/>
      <c r="I428" s="25" t="str">
        <f aca="false">IF(OR(A428="",B428=""),"",MAX(1,B428-A428))</f>
        <v/>
      </c>
      <c r="J428" s="26" t="str">
        <f aca="false">IF(AND(F428="",G428=""),"",IF(G428&lt;&gt;"",IF(F428="",0,F428-G428),F428*IFERROR(INDEX(Paramètres!$B$6:$B$10,MATCH(D428,Paramètres!$A$6:$A$10,0)),0)))</f>
        <v/>
      </c>
      <c r="K428" s="26" t="str">
        <f aca="false">IF(AND(F428="",G428=""),"",IF(G428&lt;&gt;"",G428,F428-J428)+N(H428))</f>
        <v/>
      </c>
      <c r="L428" s="27" t="str">
        <f aca="false">IF(A428="","",DATE(YEAR(A428),MONTH(A428),1))</f>
        <v/>
      </c>
    </row>
    <row r="429" customFormat="false" ht="15" hidden="false" customHeight="false" outlineLevel="0" collapsed="false">
      <c r="A429" s="21"/>
      <c r="B429" s="21"/>
      <c r="C429" s="20"/>
      <c r="D429" s="20"/>
      <c r="E429" s="20"/>
      <c r="F429" s="28"/>
      <c r="G429" s="28"/>
      <c r="H429" s="28"/>
      <c r="I429" s="25" t="str">
        <f aca="false">IF(OR(A429="",B429=""),"",MAX(1,B429-A429))</f>
        <v/>
      </c>
      <c r="J429" s="26" t="str">
        <f aca="false">IF(AND(F429="",G429=""),"",IF(G429&lt;&gt;"",IF(F429="",0,F429-G429),F429*IFERROR(INDEX(Paramètres!$B$6:$B$10,MATCH(D429,Paramètres!$A$6:$A$10,0)),0)))</f>
        <v/>
      </c>
      <c r="K429" s="26" t="str">
        <f aca="false">IF(AND(F429="",G429=""),"",IF(G429&lt;&gt;"",G429,F429-J429)+N(H429))</f>
        <v/>
      </c>
      <c r="L429" s="27" t="str">
        <f aca="false">IF(A429="","",DATE(YEAR(A429),MONTH(A429),1))</f>
        <v/>
      </c>
    </row>
    <row r="430" customFormat="false" ht="15" hidden="false" customHeight="false" outlineLevel="0" collapsed="false">
      <c r="A430" s="21"/>
      <c r="B430" s="21"/>
      <c r="C430" s="20"/>
      <c r="D430" s="20"/>
      <c r="E430" s="20"/>
      <c r="F430" s="28"/>
      <c r="G430" s="28"/>
      <c r="H430" s="28"/>
      <c r="I430" s="25" t="str">
        <f aca="false">IF(OR(A430="",B430=""),"",MAX(1,B430-A430))</f>
        <v/>
      </c>
      <c r="J430" s="26" t="str">
        <f aca="false">IF(AND(F430="",G430=""),"",IF(G430&lt;&gt;"",IF(F430="",0,F430-G430),F430*IFERROR(INDEX(Paramètres!$B$6:$B$10,MATCH(D430,Paramètres!$A$6:$A$10,0)),0)))</f>
        <v/>
      </c>
      <c r="K430" s="26" t="str">
        <f aca="false">IF(AND(F430="",G430=""),"",IF(G430&lt;&gt;"",G430,F430-J430)+N(H430))</f>
        <v/>
      </c>
      <c r="L430" s="27" t="str">
        <f aca="false">IF(A430="","",DATE(YEAR(A430),MONTH(A430),1))</f>
        <v/>
      </c>
    </row>
    <row r="431" customFormat="false" ht="15" hidden="false" customHeight="false" outlineLevel="0" collapsed="false">
      <c r="A431" s="21"/>
      <c r="B431" s="21"/>
      <c r="C431" s="20"/>
      <c r="D431" s="20"/>
      <c r="E431" s="20"/>
      <c r="F431" s="28"/>
      <c r="G431" s="28"/>
      <c r="H431" s="28"/>
      <c r="I431" s="25" t="str">
        <f aca="false">IF(OR(A431="",B431=""),"",MAX(1,B431-A431))</f>
        <v/>
      </c>
      <c r="J431" s="26" t="str">
        <f aca="false">IF(AND(F431="",G431=""),"",IF(G431&lt;&gt;"",IF(F431="",0,F431-G431),F431*IFERROR(INDEX(Paramètres!$B$6:$B$10,MATCH(D431,Paramètres!$A$6:$A$10,0)),0)))</f>
        <v/>
      </c>
      <c r="K431" s="26" t="str">
        <f aca="false">IF(AND(F431="",G431=""),"",IF(G431&lt;&gt;"",G431,F431-J431)+N(H431))</f>
        <v/>
      </c>
      <c r="L431" s="27" t="str">
        <f aca="false">IF(A431="","",DATE(YEAR(A431),MONTH(A431),1))</f>
        <v/>
      </c>
    </row>
    <row r="432" customFormat="false" ht="15" hidden="false" customHeight="false" outlineLevel="0" collapsed="false">
      <c r="A432" s="21"/>
      <c r="B432" s="21"/>
      <c r="C432" s="20"/>
      <c r="D432" s="20"/>
      <c r="E432" s="20"/>
      <c r="F432" s="28"/>
      <c r="G432" s="28"/>
      <c r="H432" s="28"/>
      <c r="I432" s="25" t="str">
        <f aca="false">IF(OR(A432="",B432=""),"",MAX(1,B432-A432))</f>
        <v/>
      </c>
      <c r="J432" s="26" t="str">
        <f aca="false">IF(AND(F432="",G432=""),"",IF(G432&lt;&gt;"",IF(F432="",0,F432-G432),F432*IFERROR(INDEX(Paramètres!$B$6:$B$10,MATCH(D432,Paramètres!$A$6:$A$10,0)),0)))</f>
        <v/>
      </c>
      <c r="K432" s="26" t="str">
        <f aca="false">IF(AND(F432="",G432=""),"",IF(G432&lt;&gt;"",G432,F432-J432)+N(H432))</f>
        <v/>
      </c>
      <c r="L432" s="27" t="str">
        <f aca="false">IF(A432="","",DATE(YEAR(A432),MONTH(A432),1))</f>
        <v/>
      </c>
    </row>
    <row r="433" customFormat="false" ht="15" hidden="false" customHeight="false" outlineLevel="0" collapsed="false">
      <c r="A433" s="21"/>
      <c r="B433" s="21"/>
      <c r="C433" s="20"/>
      <c r="D433" s="20"/>
      <c r="E433" s="20"/>
      <c r="F433" s="28"/>
      <c r="G433" s="28"/>
      <c r="H433" s="28"/>
      <c r="I433" s="25" t="str">
        <f aca="false">IF(OR(A433="",B433=""),"",MAX(1,B433-A433))</f>
        <v/>
      </c>
      <c r="J433" s="26" t="str">
        <f aca="false">IF(AND(F433="",G433=""),"",IF(G433&lt;&gt;"",IF(F433="",0,F433-G433),F433*IFERROR(INDEX(Paramètres!$B$6:$B$10,MATCH(D433,Paramètres!$A$6:$A$10,0)),0)))</f>
        <v/>
      </c>
      <c r="K433" s="26" t="str">
        <f aca="false">IF(AND(F433="",G433=""),"",IF(G433&lt;&gt;"",G433,F433-J433)+N(H433))</f>
        <v/>
      </c>
      <c r="L433" s="27" t="str">
        <f aca="false">IF(A433="","",DATE(YEAR(A433),MONTH(A433),1))</f>
        <v/>
      </c>
    </row>
    <row r="434" customFormat="false" ht="15" hidden="false" customHeight="false" outlineLevel="0" collapsed="false">
      <c r="A434" s="21"/>
      <c r="B434" s="21"/>
      <c r="C434" s="20"/>
      <c r="D434" s="20"/>
      <c r="E434" s="20"/>
      <c r="F434" s="28"/>
      <c r="G434" s="28"/>
      <c r="H434" s="28"/>
      <c r="I434" s="25" t="str">
        <f aca="false">IF(OR(A434="",B434=""),"",MAX(1,B434-A434))</f>
        <v/>
      </c>
      <c r="J434" s="26" t="str">
        <f aca="false">IF(AND(F434="",G434=""),"",IF(G434&lt;&gt;"",IF(F434="",0,F434-G434),F434*IFERROR(INDEX(Paramètres!$B$6:$B$10,MATCH(D434,Paramètres!$A$6:$A$10,0)),0)))</f>
        <v/>
      </c>
      <c r="K434" s="26" t="str">
        <f aca="false">IF(AND(F434="",G434=""),"",IF(G434&lt;&gt;"",G434,F434-J434)+N(H434))</f>
        <v/>
      </c>
      <c r="L434" s="27" t="str">
        <f aca="false">IF(A434="","",DATE(YEAR(A434),MONTH(A434),1))</f>
        <v/>
      </c>
    </row>
    <row r="435" customFormat="false" ht="15" hidden="false" customHeight="false" outlineLevel="0" collapsed="false">
      <c r="A435" s="21"/>
      <c r="B435" s="21"/>
      <c r="C435" s="20"/>
      <c r="D435" s="20"/>
      <c r="E435" s="20"/>
      <c r="F435" s="28"/>
      <c r="G435" s="28"/>
      <c r="H435" s="28"/>
      <c r="I435" s="25" t="str">
        <f aca="false">IF(OR(A435="",B435=""),"",MAX(1,B435-A435))</f>
        <v/>
      </c>
      <c r="J435" s="26" t="str">
        <f aca="false">IF(AND(F435="",G435=""),"",IF(G435&lt;&gt;"",IF(F435="",0,F435-G435),F435*IFERROR(INDEX(Paramètres!$B$6:$B$10,MATCH(D435,Paramètres!$A$6:$A$10,0)),0)))</f>
        <v/>
      </c>
      <c r="K435" s="26" t="str">
        <f aca="false">IF(AND(F435="",G435=""),"",IF(G435&lt;&gt;"",G435,F435-J435)+N(H435))</f>
        <v/>
      </c>
      <c r="L435" s="27" t="str">
        <f aca="false">IF(A435="","",DATE(YEAR(A435),MONTH(A435),1))</f>
        <v/>
      </c>
    </row>
    <row r="436" customFormat="false" ht="15" hidden="false" customHeight="false" outlineLevel="0" collapsed="false">
      <c r="A436" s="21"/>
      <c r="B436" s="21"/>
      <c r="C436" s="20"/>
      <c r="D436" s="20"/>
      <c r="E436" s="20"/>
      <c r="F436" s="28"/>
      <c r="G436" s="28"/>
      <c r="H436" s="28"/>
      <c r="I436" s="25" t="str">
        <f aca="false">IF(OR(A436="",B436=""),"",MAX(1,B436-A436))</f>
        <v/>
      </c>
      <c r="J436" s="26" t="str">
        <f aca="false">IF(AND(F436="",G436=""),"",IF(G436&lt;&gt;"",IF(F436="",0,F436-G436),F436*IFERROR(INDEX(Paramètres!$B$6:$B$10,MATCH(D436,Paramètres!$A$6:$A$10,0)),0)))</f>
        <v/>
      </c>
      <c r="K436" s="26" t="str">
        <f aca="false">IF(AND(F436="",G436=""),"",IF(G436&lt;&gt;"",G436,F436-J436)+N(H436))</f>
        <v/>
      </c>
      <c r="L436" s="27" t="str">
        <f aca="false">IF(A436="","",DATE(YEAR(A436),MONTH(A436),1))</f>
        <v/>
      </c>
    </row>
    <row r="437" customFormat="false" ht="15" hidden="false" customHeight="false" outlineLevel="0" collapsed="false">
      <c r="A437" s="21"/>
      <c r="B437" s="21"/>
      <c r="C437" s="20"/>
      <c r="D437" s="20"/>
      <c r="E437" s="20"/>
      <c r="F437" s="28"/>
      <c r="G437" s="28"/>
      <c r="H437" s="28"/>
      <c r="I437" s="25" t="str">
        <f aca="false">IF(OR(A437="",B437=""),"",MAX(1,B437-A437))</f>
        <v/>
      </c>
      <c r="J437" s="26" t="str">
        <f aca="false">IF(AND(F437="",G437=""),"",IF(G437&lt;&gt;"",IF(F437="",0,F437-G437),F437*IFERROR(INDEX(Paramètres!$B$6:$B$10,MATCH(D437,Paramètres!$A$6:$A$10,0)),0)))</f>
        <v/>
      </c>
      <c r="K437" s="26" t="str">
        <f aca="false">IF(AND(F437="",G437=""),"",IF(G437&lt;&gt;"",G437,F437-J437)+N(H437))</f>
        <v/>
      </c>
      <c r="L437" s="27" t="str">
        <f aca="false">IF(A437="","",DATE(YEAR(A437),MONTH(A437),1))</f>
        <v/>
      </c>
    </row>
    <row r="438" customFormat="false" ht="15" hidden="false" customHeight="false" outlineLevel="0" collapsed="false">
      <c r="A438" s="21"/>
      <c r="B438" s="21"/>
      <c r="C438" s="20"/>
      <c r="D438" s="20"/>
      <c r="E438" s="20"/>
      <c r="F438" s="28"/>
      <c r="G438" s="28"/>
      <c r="H438" s="28"/>
      <c r="I438" s="25" t="str">
        <f aca="false">IF(OR(A438="",B438=""),"",MAX(1,B438-A438))</f>
        <v/>
      </c>
      <c r="J438" s="26" t="str">
        <f aca="false">IF(AND(F438="",G438=""),"",IF(G438&lt;&gt;"",IF(F438="",0,F438-G438),F438*IFERROR(INDEX(Paramètres!$B$6:$B$10,MATCH(D438,Paramètres!$A$6:$A$10,0)),0)))</f>
        <v/>
      </c>
      <c r="K438" s="26" t="str">
        <f aca="false">IF(AND(F438="",G438=""),"",IF(G438&lt;&gt;"",G438,F438-J438)+N(H438))</f>
        <v/>
      </c>
      <c r="L438" s="27" t="str">
        <f aca="false">IF(A438="","",DATE(YEAR(A438),MONTH(A438),1))</f>
        <v/>
      </c>
    </row>
    <row r="439" customFormat="false" ht="15" hidden="false" customHeight="false" outlineLevel="0" collapsed="false">
      <c r="A439" s="21"/>
      <c r="B439" s="21"/>
      <c r="C439" s="20"/>
      <c r="D439" s="20"/>
      <c r="E439" s="20"/>
      <c r="F439" s="28"/>
      <c r="G439" s="28"/>
      <c r="H439" s="28"/>
      <c r="I439" s="25" t="str">
        <f aca="false">IF(OR(A439="",B439=""),"",MAX(1,B439-A439))</f>
        <v/>
      </c>
      <c r="J439" s="26" t="str">
        <f aca="false">IF(AND(F439="",G439=""),"",IF(G439&lt;&gt;"",IF(F439="",0,F439-G439),F439*IFERROR(INDEX(Paramètres!$B$6:$B$10,MATCH(D439,Paramètres!$A$6:$A$10,0)),0)))</f>
        <v/>
      </c>
      <c r="K439" s="26" t="str">
        <f aca="false">IF(AND(F439="",G439=""),"",IF(G439&lt;&gt;"",G439,F439-J439)+N(H439))</f>
        <v/>
      </c>
      <c r="L439" s="27" t="str">
        <f aca="false">IF(A439="","",DATE(YEAR(A439),MONTH(A439),1))</f>
        <v/>
      </c>
    </row>
    <row r="440" customFormat="false" ht="15" hidden="false" customHeight="false" outlineLevel="0" collapsed="false">
      <c r="A440" s="21"/>
      <c r="B440" s="21"/>
      <c r="C440" s="20"/>
      <c r="D440" s="20"/>
      <c r="E440" s="20"/>
      <c r="F440" s="28"/>
      <c r="G440" s="28"/>
      <c r="H440" s="28"/>
      <c r="I440" s="25" t="str">
        <f aca="false">IF(OR(A440="",B440=""),"",MAX(1,B440-A440))</f>
        <v/>
      </c>
      <c r="J440" s="26" t="str">
        <f aca="false">IF(AND(F440="",G440=""),"",IF(G440&lt;&gt;"",IF(F440="",0,F440-G440),F440*IFERROR(INDEX(Paramètres!$B$6:$B$10,MATCH(D440,Paramètres!$A$6:$A$10,0)),0)))</f>
        <v/>
      </c>
      <c r="K440" s="26" t="str">
        <f aca="false">IF(AND(F440="",G440=""),"",IF(G440&lt;&gt;"",G440,F440-J440)+N(H440))</f>
        <v/>
      </c>
      <c r="L440" s="27" t="str">
        <f aca="false">IF(A440="","",DATE(YEAR(A440),MONTH(A440),1))</f>
        <v/>
      </c>
    </row>
    <row r="441" customFormat="false" ht="15" hidden="false" customHeight="false" outlineLevel="0" collapsed="false">
      <c r="A441" s="21"/>
      <c r="B441" s="21"/>
      <c r="C441" s="20"/>
      <c r="D441" s="20"/>
      <c r="E441" s="20"/>
      <c r="F441" s="28"/>
      <c r="G441" s="28"/>
      <c r="H441" s="28"/>
      <c r="I441" s="25" t="str">
        <f aca="false">IF(OR(A441="",B441=""),"",MAX(1,B441-A441))</f>
        <v/>
      </c>
      <c r="J441" s="26" t="str">
        <f aca="false">IF(AND(F441="",G441=""),"",IF(G441&lt;&gt;"",IF(F441="",0,F441-G441),F441*IFERROR(INDEX(Paramètres!$B$6:$B$10,MATCH(D441,Paramètres!$A$6:$A$10,0)),0)))</f>
        <v/>
      </c>
      <c r="K441" s="26" t="str">
        <f aca="false">IF(AND(F441="",G441=""),"",IF(G441&lt;&gt;"",G441,F441-J441)+N(H441))</f>
        <v/>
      </c>
      <c r="L441" s="27" t="str">
        <f aca="false">IF(A441="","",DATE(YEAR(A441),MONTH(A441),1))</f>
        <v/>
      </c>
    </row>
    <row r="442" customFormat="false" ht="15" hidden="false" customHeight="false" outlineLevel="0" collapsed="false">
      <c r="A442" s="21"/>
      <c r="B442" s="21"/>
      <c r="C442" s="20"/>
      <c r="D442" s="20"/>
      <c r="E442" s="20"/>
      <c r="F442" s="28"/>
      <c r="G442" s="28"/>
      <c r="H442" s="28"/>
      <c r="I442" s="25" t="str">
        <f aca="false">IF(OR(A442="",B442=""),"",MAX(1,B442-A442))</f>
        <v/>
      </c>
      <c r="J442" s="26" t="str">
        <f aca="false">IF(AND(F442="",G442=""),"",IF(G442&lt;&gt;"",IF(F442="",0,F442-G442),F442*IFERROR(INDEX(Paramètres!$B$6:$B$10,MATCH(D442,Paramètres!$A$6:$A$10,0)),0)))</f>
        <v/>
      </c>
      <c r="K442" s="26" t="str">
        <f aca="false">IF(AND(F442="",G442=""),"",IF(G442&lt;&gt;"",G442,F442-J442)+N(H442))</f>
        <v/>
      </c>
      <c r="L442" s="27" t="str">
        <f aca="false">IF(A442="","",DATE(YEAR(A442),MONTH(A442),1))</f>
        <v/>
      </c>
    </row>
    <row r="443" customFormat="false" ht="15" hidden="false" customHeight="false" outlineLevel="0" collapsed="false">
      <c r="A443" s="21"/>
      <c r="B443" s="21"/>
      <c r="C443" s="20"/>
      <c r="D443" s="20"/>
      <c r="E443" s="20"/>
      <c r="F443" s="28"/>
      <c r="G443" s="28"/>
      <c r="H443" s="28"/>
      <c r="I443" s="25" t="str">
        <f aca="false">IF(OR(A443="",B443=""),"",MAX(1,B443-A443))</f>
        <v/>
      </c>
      <c r="J443" s="26" t="str">
        <f aca="false">IF(AND(F443="",G443=""),"",IF(G443&lt;&gt;"",IF(F443="",0,F443-G443),F443*IFERROR(INDEX(Paramètres!$B$6:$B$10,MATCH(D443,Paramètres!$A$6:$A$10,0)),0)))</f>
        <v/>
      </c>
      <c r="K443" s="26" t="str">
        <f aca="false">IF(AND(F443="",G443=""),"",IF(G443&lt;&gt;"",G443,F443-J443)+N(H443))</f>
        <v/>
      </c>
      <c r="L443" s="27" t="str">
        <f aca="false">IF(A443="","",DATE(YEAR(A443),MONTH(A443),1))</f>
        <v/>
      </c>
    </row>
    <row r="444" customFormat="false" ht="15" hidden="false" customHeight="false" outlineLevel="0" collapsed="false">
      <c r="A444" s="21"/>
      <c r="B444" s="21"/>
      <c r="C444" s="20"/>
      <c r="D444" s="20"/>
      <c r="E444" s="20"/>
      <c r="F444" s="28"/>
      <c r="G444" s="28"/>
      <c r="H444" s="28"/>
      <c r="I444" s="25" t="str">
        <f aca="false">IF(OR(A444="",B444=""),"",MAX(1,B444-A444))</f>
        <v/>
      </c>
      <c r="J444" s="26" t="str">
        <f aca="false">IF(AND(F444="",G444=""),"",IF(G444&lt;&gt;"",IF(F444="",0,F444-G444),F444*IFERROR(INDEX(Paramètres!$B$6:$B$10,MATCH(D444,Paramètres!$A$6:$A$10,0)),0)))</f>
        <v/>
      </c>
      <c r="K444" s="26" t="str">
        <f aca="false">IF(AND(F444="",G444=""),"",IF(G444&lt;&gt;"",G444,F444-J444)+N(H444))</f>
        <v/>
      </c>
      <c r="L444" s="27" t="str">
        <f aca="false">IF(A444="","",DATE(YEAR(A444),MONTH(A444),1))</f>
        <v/>
      </c>
    </row>
    <row r="445" customFormat="false" ht="15" hidden="false" customHeight="false" outlineLevel="0" collapsed="false">
      <c r="A445" s="21"/>
      <c r="B445" s="21"/>
      <c r="C445" s="20"/>
      <c r="D445" s="20"/>
      <c r="E445" s="20"/>
      <c r="F445" s="28"/>
      <c r="G445" s="28"/>
      <c r="H445" s="28"/>
      <c r="I445" s="25" t="str">
        <f aca="false">IF(OR(A445="",B445=""),"",MAX(1,B445-A445))</f>
        <v/>
      </c>
      <c r="J445" s="26" t="str">
        <f aca="false">IF(AND(F445="",G445=""),"",IF(G445&lt;&gt;"",IF(F445="",0,F445-G445),F445*IFERROR(INDEX(Paramètres!$B$6:$B$10,MATCH(D445,Paramètres!$A$6:$A$10,0)),0)))</f>
        <v/>
      </c>
      <c r="K445" s="26" t="str">
        <f aca="false">IF(AND(F445="",G445=""),"",IF(G445&lt;&gt;"",G445,F445-J445)+N(H445))</f>
        <v/>
      </c>
      <c r="L445" s="27" t="str">
        <f aca="false">IF(A445="","",DATE(YEAR(A445),MONTH(A445),1))</f>
        <v/>
      </c>
    </row>
    <row r="446" customFormat="false" ht="15" hidden="false" customHeight="false" outlineLevel="0" collapsed="false">
      <c r="A446" s="21"/>
      <c r="B446" s="21"/>
      <c r="C446" s="20"/>
      <c r="D446" s="20"/>
      <c r="E446" s="20"/>
      <c r="F446" s="28"/>
      <c r="G446" s="28"/>
      <c r="H446" s="28"/>
      <c r="I446" s="25" t="str">
        <f aca="false">IF(OR(A446="",B446=""),"",MAX(1,B446-A446))</f>
        <v/>
      </c>
      <c r="J446" s="26" t="str">
        <f aca="false">IF(AND(F446="",G446=""),"",IF(G446&lt;&gt;"",IF(F446="",0,F446-G446),F446*IFERROR(INDEX(Paramètres!$B$6:$B$10,MATCH(D446,Paramètres!$A$6:$A$10,0)),0)))</f>
        <v/>
      </c>
      <c r="K446" s="26" t="str">
        <f aca="false">IF(AND(F446="",G446=""),"",IF(G446&lt;&gt;"",G446,F446-J446)+N(H446))</f>
        <v/>
      </c>
      <c r="L446" s="27" t="str">
        <f aca="false">IF(A446="","",DATE(YEAR(A446),MONTH(A446),1))</f>
        <v/>
      </c>
    </row>
    <row r="447" customFormat="false" ht="15" hidden="false" customHeight="false" outlineLevel="0" collapsed="false">
      <c r="A447" s="21"/>
      <c r="B447" s="21"/>
      <c r="C447" s="20"/>
      <c r="D447" s="20"/>
      <c r="E447" s="20"/>
      <c r="F447" s="28"/>
      <c r="G447" s="28"/>
      <c r="H447" s="28"/>
      <c r="I447" s="25" t="str">
        <f aca="false">IF(OR(A447="",B447=""),"",MAX(1,B447-A447))</f>
        <v/>
      </c>
      <c r="J447" s="26" t="str">
        <f aca="false">IF(AND(F447="",G447=""),"",IF(G447&lt;&gt;"",IF(F447="",0,F447-G447),F447*IFERROR(INDEX(Paramètres!$B$6:$B$10,MATCH(D447,Paramètres!$A$6:$A$10,0)),0)))</f>
        <v/>
      </c>
      <c r="K447" s="26" t="str">
        <f aca="false">IF(AND(F447="",G447=""),"",IF(G447&lt;&gt;"",G447,F447-J447)+N(H447))</f>
        <v/>
      </c>
      <c r="L447" s="27" t="str">
        <f aca="false">IF(A447="","",DATE(YEAR(A447),MONTH(A447),1))</f>
        <v/>
      </c>
    </row>
    <row r="448" customFormat="false" ht="15" hidden="false" customHeight="false" outlineLevel="0" collapsed="false">
      <c r="A448" s="21"/>
      <c r="B448" s="21"/>
      <c r="C448" s="20"/>
      <c r="D448" s="20"/>
      <c r="E448" s="20"/>
      <c r="F448" s="28"/>
      <c r="G448" s="28"/>
      <c r="H448" s="28"/>
      <c r="I448" s="25" t="str">
        <f aca="false">IF(OR(A448="",B448=""),"",MAX(1,B448-A448))</f>
        <v/>
      </c>
      <c r="J448" s="26" t="str">
        <f aca="false">IF(AND(F448="",G448=""),"",IF(G448&lt;&gt;"",IF(F448="",0,F448-G448),F448*IFERROR(INDEX(Paramètres!$B$6:$B$10,MATCH(D448,Paramètres!$A$6:$A$10,0)),0)))</f>
        <v/>
      </c>
      <c r="K448" s="26" t="str">
        <f aca="false">IF(AND(F448="",G448=""),"",IF(G448&lt;&gt;"",G448,F448-J448)+N(H448))</f>
        <v/>
      </c>
      <c r="L448" s="27" t="str">
        <f aca="false">IF(A448="","",DATE(YEAR(A448),MONTH(A448),1))</f>
        <v/>
      </c>
    </row>
    <row r="449" customFormat="false" ht="15" hidden="false" customHeight="false" outlineLevel="0" collapsed="false">
      <c r="A449" s="21"/>
      <c r="B449" s="21"/>
      <c r="C449" s="20"/>
      <c r="D449" s="20"/>
      <c r="E449" s="20"/>
      <c r="F449" s="28"/>
      <c r="G449" s="28"/>
      <c r="H449" s="28"/>
      <c r="I449" s="25" t="str">
        <f aca="false">IF(OR(A449="",B449=""),"",MAX(1,B449-A449))</f>
        <v/>
      </c>
      <c r="J449" s="26" t="str">
        <f aca="false">IF(AND(F449="",G449=""),"",IF(G449&lt;&gt;"",IF(F449="",0,F449-G449),F449*IFERROR(INDEX(Paramètres!$B$6:$B$10,MATCH(D449,Paramètres!$A$6:$A$10,0)),0)))</f>
        <v/>
      </c>
      <c r="K449" s="26" t="str">
        <f aca="false">IF(AND(F449="",G449=""),"",IF(G449&lt;&gt;"",G449,F449-J449)+N(H449))</f>
        <v/>
      </c>
      <c r="L449" s="27" t="str">
        <f aca="false">IF(A449="","",DATE(YEAR(A449),MONTH(A449),1))</f>
        <v/>
      </c>
    </row>
    <row r="450" customFormat="false" ht="15" hidden="false" customHeight="false" outlineLevel="0" collapsed="false">
      <c r="A450" s="21"/>
      <c r="B450" s="21"/>
      <c r="C450" s="20"/>
      <c r="D450" s="20"/>
      <c r="E450" s="20"/>
      <c r="F450" s="28"/>
      <c r="G450" s="28"/>
      <c r="H450" s="28"/>
      <c r="I450" s="25" t="str">
        <f aca="false">IF(OR(A450="",B450=""),"",MAX(1,B450-A450))</f>
        <v/>
      </c>
      <c r="J450" s="26" t="str">
        <f aca="false">IF(AND(F450="",G450=""),"",IF(G450&lt;&gt;"",IF(F450="",0,F450-G450),F450*IFERROR(INDEX(Paramètres!$B$6:$B$10,MATCH(D450,Paramètres!$A$6:$A$10,0)),0)))</f>
        <v/>
      </c>
      <c r="K450" s="26" t="str">
        <f aca="false">IF(AND(F450="",G450=""),"",IF(G450&lt;&gt;"",G450,F450-J450)+N(H450))</f>
        <v/>
      </c>
      <c r="L450" s="27" t="str">
        <f aca="false">IF(A450="","",DATE(YEAR(A450),MONTH(A450),1))</f>
        <v/>
      </c>
    </row>
    <row r="451" customFormat="false" ht="15" hidden="false" customHeight="false" outlineLevel="0" collapsed="false">
      <c r="A451" s="21"/>
      <c r="B451" s="21"/>
      <c r="C451" s="20"/>
      <c r="D451" s="20"/>
      <c r="E451" s="20"/>
      <c r="F451" s="28"/>
      <c r="G451" s="28"/>
      <c r="H451" s="28"/>
      <c r="I451" s="25" t="str">
        <f aca="false">IF(OR(A451="",B451=""),"",MAX(1,B451-A451))</f>
        <v/>
      </c>
      <c r="J451" s="26" t="str">
        <f aca="false">IF(AND(F451="",G451=""),"",IF(G451&lt;&gt;"",IF(F451="",0,F451-G451),F451*IFERROR(INDEX(Paramètres!$B$6:$B$10,MATCH(D451,Paramètres!$A$6:$A$10,0)),0)))</f>
        <v/>
      </c>
      <c r="K451" s="26" t="str">
        <f aca="false">IF(AND(F451="",G451=""),"",IF(G451&lt;&gt;"",G451,F451-J451)+N(H451))</f>
        <v/>
      </c>
      <c r="L451" s="27" t="str">
        <f aca="false">IF(A451="","",DATE(YEAR(A451),MONTH(A451),1))</f>
        <v/>
      </c>
    </row>
    <row r="452" customFormat="false" ht="15" hidden="false" customHeight="false" outlineLevel="0" collapsed="false">
      <c r="A452" s="21"/>
      <c r="B452" s="21"/>
      <c r="C452" s="20"/>
      <c r="D452" s="20"/>
      <c r="E452" s="20"/>
      <c r="F452" s="28"/>
      <c r="G452" s="28"/>
      <c r="H452" s="28"/>
      <c r="I452" s="25" t="str">
        <f aca="false">IF(OR(A452="",B452=""),"",MAX(1,B452-A452))</f>
        <v/>
      </c>
      <c r="J452" s="26" t="str">
        <f aca="false">IF(AND(F452="",G452=""),"",IF(G452&lt;&gt;"",IF(F452="",0,F452-G452),F452*IFERROR(INDEX(Paramètres!$B$6:$B$10,MATCH(D452,Paramètres!$A$6:$A$10,0)),0)))</f>
        <v/>
      </c>
      <c r="K452" s="26" t="str">
        <f aca="false">IF(AND(F452="",G452=""),"",IF(G452&lt;&gt;"",G452,F452-J452)+N(H452))</f>
        <v/>
      </c>
      <c r="L452" s="27" t="str">
        <f aca="false">IF(A452="","",DATE(YEAR(A452),MONTH(A452),1))</f>
        <v/>
      </c>
    </row>
    <row r="453" customFormat="false" ht="15" hidden="false" customHeight="false" outlineLevel="0" collapsed="false">
      <c r="A453" s="21"/>
      <c r="B453" s="21"/>
      <c r="C453" s="20"/>
      <c r="D453" s="20"/>
      <c r="E453" s="20"/>
      <c r="F453" s="28"/>
      <c r="G453" s="28"/>
      <c r="H453" s="28"/>
      <c r="I453" s="25" t="str">
        <f aca="false">IF(OR(A453="",B453=""),"",MAX(1,B453-A453))</f>
        <v/>
      </c>
      <c r="J453" s="26" t="str">
        <f aca="false">IF(AND(F453="",G453=""),"",IF(G453&lt;&gt;"",IF(F453="",0,F453-G453),F453*IFERROR(INDEX(Paramètres!$B$6:$B$10,MATCH(D453,Paramètres!$A$6:$A$10,0)),0)))</f>
        <v/>
      </c>
      <c r="K453" s="26" t="str">
        <f aca="false">IF(AND(F453="",G453=""),"",IF(G453&lt;&gt;"",G453,F453-J453)+N(H453))</f>
        <v/>
      </c>
      <c r="L453" s="27" t="str">
        <f aca="false">IF(A453="","",DATE(YEAR(A453),MONTH(A453),1))</f>
        <v/>
      </c>
    </row>
    <row r="454" customFormat="false" ht="15" hidden="false" customHeight="false" outlineLevel="0" collapsed="false">
      <c r="A454" s="21"/>
      <c r="B454" s="21"/>
      <c r="C454" s="20"/>
      <c r="D454" s="20"/>
      <c r="E454" s="20"/>
      <c r="F454" s="28"/>
      <c r="G454" s="28"/>
      <c r="H454" s="28"/>
      <c r="I454" s="25" t="str">
        <f aca="false">IF(OR(A454="",B454=""),"",MAX(1,B454-A454))</f>
        <v/>
      </c>
      <c r="J454" s="26" t="str">
        <f aca="false">IF(AND(F454="",G454=""),"",IF(G454&lt;&gt;"",IF(F454="",0,F454-G454),F454*IFERROR(INDEX(Paramètres!$B$6:$B$10,MATCH(D454,Paramètres!$A$6:$A$10,0)),0)))</f>
        <v/>
      </c>
      <c r="K454" s="26" t="str">
        <f aca="false">IF(AND(F454="",G454=""),"",IF(G454&lt;&gt;"",G454,F454-J454)+N(H454))</f>
        <v/>
      </c>
      <c r="L454" s="27" t="str">
        <f aca="false">IF(A454="","",DATE(YEAR(A454),MONTH(A454),1))</f>
        <v/>
      </c>
    </row>
    <row r="455" customFormat="false" ht="15" hidden="false" customHeight="false" outlineLevel="0" collapsed="false">
      <c r="A455" s="21"/>
      <c r="B455" s="21"/>
      <c r="C455" s="20"/>
      <c r="D455" s="20"/>
      <c r="E455" s="20"/>
      <c r="F455" s="28"/>
      <c r="G455" s="28"/>
      <c r="H455" s="28"/>
      <c r="I455" s="25" t="str">
        <f aca="false">IF(OR(A455="",B455=""),"",MAX(1,B455-A455))</f>
        <v/>
      </c>
      <c r="J455" s="26" t="str">
        <f aca="false">IF(AND(F455="",G455=""),"",IF(G455&lt;&gt;"",IF(F455="",0,F455-G455),F455*IFERROR(INDEX(Paramètres!$B$6:$B$10,MATCH(D455,Paramètres!$A$6:$A$10,0)),0)))</f>
        <v/>
      </c>
      <c r="K455" s="26" t="str">
        <f aca="false">IF(AND(F455="",G455=""),"",IF(G455&lt;&gt;"",G455,F455-J455)+N(H455))</f>
        <v/>
      </c>
      <c r="L455" s="27" t="str">
        <f aca="false">IF(A455="","",DATE(YEAR(A455),MONTH(A455),1))</f>
        <v/>
      </c>
    </row>
    <row r="456" customFormat="false" ht="15" hidden="false" customHeight="false" outlineLevel="0" collapsed="false">
      <c r="A456" s="21"/>
      <c r="B456" s="21"/>
      <c r="C456" s="20"/>
      <c r="D456" s="20"/>
      <c r="E456" s="20"/>
      <c r="F456" s="28"/>
      <c r="G456" s="28"/>
      <c r="H456" s="28"/>
      <c r="I456" s="25" t="str">
        <f aca="false">IF(OR(A456="",B456=""),"",MAX(1,B456-A456))</f>
        <v/>
      </c>
      <c r="J456" s="26" t="str">
        <f aca="false">IF(AND(F456="",G456=""),"",IF(G456&lt;&gt;"",IF(F456="",0,F456-G456),F456*IFERROR(INDEX(Paramètres!$B$6:$B$10,MATCH(D456,Paramètres!$A$6:$A$10,0)),0)))</f>
        <v/>
      </c>
      <c r="K456" s="26" t="str">
        <f aca="false">IF(AND(F456="",G456=""),"",IF(G456&lt;&gt;"",G456,F456-J456)+N(H456))</f>
        <v/>
      </c>
      <c r="L456" s="27" t="str">
        <f aca="false">IF(A456="","",DATE(YEAR(A456),MONTH(A456),1))</f>
        <v/>
      </c>
    </row>
    <row r="457" customFormat="false" ht="15" hidden="false" customHeight="false" outlineLevel="0" collapsed="false">
      <c r="A457" s="21"/>
      <c r="B457" s="21"/>
      <c r="C457" s="20"/>
      <c r="D457" s="20"/>
      <c r="E457" s="20"/>
      <c r="F457" s="28"/>
      <c r="G457" s="28"/>
      <c r="H457" s="28"/>
      <c r="I457" s="25" t="str">
        <f aca="false">IF(OR(A457="",B457=""),"",MAX(1,B457-A457))</f>
        <v/>
      </c>
      <c r="J457" s="26" t="str">
        <f aca="false">IF(AND(F457="",G457=""),"",IF(G457&lt;&gt;"",IF(F457="",0,F457-G457),F457*IFERROR(INDEX(Paramètres!$B$6:$B$10,MATCH(D457,Paramètres!$A$6:$A$10,0)),0)))</f>
        <v/>
      </c>
      <c r="K457" s="26" t="str">
        <f aca="false">IF(AND(F457="",G457=""),"",IF(G457&lt;&gt;"",G457,F457-J457)+N(H457))</f>
        <v/>
      </c>
      <c r="L457" s="27" t="str">
        <f aca="false">IF(A457="","",DATE(YEAR(A457),MONTH(A457),1))</f>
        <v/>
      </c>
    </row>
    <row r="458" customFormat="false" ht="15" hidden="false" customHeight="false" outlineLevel="0" collapsed="false">
      <c r="A458" s="21"/>
      <c r="B458" s="21"/>
      <c r="C458" s="20"/>
      <c r="D458" s="20"/>
      <c r="E458" s="20"/>
      <c r="F458" s="28"/>
      <c r="G458" s="28"/>
      <c r="H458" s="28"/>
      <c r="I458" s="25" t="str">
        <f aca="false">IF(OR(A458="",B458=""),"",MAX(1,B458-A458))</f>
        <v/>
      </c>
      <c r="J458" s="26" t="str">
        <f aca="false">IF(AND(F458="",G458=""),"",IF(G458&lt;&gt;"",IF(F458="",0,F458-G458),F458*IFERROR(INDEX(Paramètres!$B$6:$B$10,MATCH(D458,Paramètres!$A$6:$A$10,0)),0)))</f>
        <v/>
      </c>
      <c r="K458" s="26" t="str">
        <f aca="false">IF(AND(F458="",G458=""),"",IF(G458&lt;&gt;"",G458,F458-J458)+N(H458))</f>
        <v/>
      </c>
      <c r="L458" s="27" t="str">
        <f aca="false">IF(A458="","",DATE(YEAR(A458),MONTH(A458),1))</f>
        <v/>
      </c>
    </row>
    <row r="459" customFormat="false" ht="15" hidden="false" customHeight="false" outlineLevel="0" collapsed="false">
      <c r="A459" s="21"/>
      <c r="B459" s="21"/>
      <c r="C459" s="20"/>
      <c r="D459" s="20"/>
      <c r="E459" s="20"/>
      <c r="F459" s="28"/>
      <c r="G459" s="28"/>
      <c r="H459" s="28"/>
      <c r="I459" s="25" t="str">
        <f aca="false">IF(OR(A459="",B459=""),"",MAX(1,B459-A459))</f>
        <v/>
      </c>
      <c r="J459" s="26" t="str">
        <f aca="false">IF(AND(F459="",G459=""),"",IF(G459&lt;&gt;"",IF(F459="",0,F459-G459),F459*IFERROR(INDEX(Paramètres!$B$6:$B$10,MATCH(D459,Paramètres!$A$6:$A$10,0)),0)))</f>
        <v/>
      </c>
      <c r="K459" s="26" t="str">
        <f aca="false">IF(AND(F459="",G459=""),"",IF(G459&lt;&gt;"",G459,F459-J459)+N(H459))</f>
        <v/>
      </c>
      <c r="L459" s="27" t="str">
        <f aca="false">IF(A459="","",DATE(YEAR(A459),MONTH(A459),1))</f>
        <v/>
      </c>
    </row>
    <row r="460" customFormat="false" ht="15" hidden="false" customHeight="false" outlineLevel="0" collapsed="false">
      <c r="A460" s="21"/>
      <c r="B460" s="21"/>
      <c r="C460" s="20"/>
      <c r="D460" s="20"/>
      <c r="E460" s="20"/>
      <c r="F460" s="28"/>
      <c r="G460" s="28"/>
      <c r="H460" s="28"/>
      <c r="I460" s="25" t="str">
        <f aca="false">IF(OR(A460="",B460=""),"",MAX(1,B460-A460))</f>
        <v/>
      </c>
      <c r="J460" s="26" t="str">
        <f aca="false">IF(AND(F460="",G460=""),"",IF(G460&lt;&gt;"",IF(F460="",0,F460-G460),F460*IFERROR(INDEX(Paramètres!$B$6:$B$10,MATCH(D460,Paramètres!$A$6:$A$10,0)),0)))</f>
        <v/>
      </c>
      <c r="K460" s="26" t="str">
        <f aca="false">IF(AND(F460="",G460=""),"",IF(G460&lt;&gt;"",G460,F460-J460)+N(H460))</f>
        <v/>
      </c>
      <c r="L460" s="27" t="str">
        <f aca="false">IF(A460="","",DATE(YEAR(A460),MONTH(A460),1))</f>
        <v/>
      </c>
    </row>
    <row r="461" customFormat="false" ht="15" hidden="false" customHeight="false" outlineLevel="0" collapsed="false">
      <c r="A461" s="21"/>
      <c r="B461" s="21"/>
      <c r="C461" s="20"/>
      <c r="D461" s="20"/>
      <c r="E461" s="20"/>
      <c r="F461" s="28"/>
      <c r="G461" s="28"/>
      <c r="H461" s="28"/>
      <c r="I461" s="25" t="str">
        <f aca="false">IF(OR(A461="",B461=""),"",MAX(1,B461-A461))</f>
        <v/>
      </c>
      <c r="J461" s="26" t="str">
        <f aca="false">IF(AND(F461="",G461=""),"",IF(G461&lt;&gt;"",IF(F461="",0,F461-G461),F461*IFERROR(INDEX(Paramètres!$B$6:$B$10,MATCH(D461,Paramètres!$A$6:$A$10,0)),0)))</f>
        <v/>
      </c>
      <c r="K461" s="26" t="str">
        <f aca="false">IF(AND(F461="",G461=""),"",IF(G461&lt;&gt;"",G461,F461-J461)+N(H461))</f>
        <v/>
      </c>
      <c r="L461" s="27" t="str">
        <f aca="false">IF(A461="","",DATE(YEAR(A461),MONTH(A461),1))</f>
        <v/>
      </c>
    </row>
    <row r="462" customFormat="false" ht="15" hidden="false" customHeight="false" outlineLevel="0" collapsed="false">
      <c r="A462" s="21"/>
      <c r="B462" s="21"/>
      <c r="C462" s="20"/>
      <c r="D462" s="20"/>
      <c r="E462" s="20"/>
      <c r="F462" s="28"/>
      <c r="G462" s="28"/>
      <c r="H462" s="28"/>
      <c r="I462" s="25" t="str">
        <f aca="false">IF(OR(A462="",B462=""),"",MAX(1,B462-A462))</f>
        <v/>
      </c>
      <c r="J462" s="26" t="str">
        <f aca="false">IF(AND(F462="",G462=""),"",IF(G462&lt;&gt;"",IF(F462="",0,F462-G462),F462*IFERROR(INDEX(Paramètres!$B$6:$B$10,MATCH(D462,Paramètres!$A$6:$A$10,0)),0)))</f>
        <v/>
      </c>
      <c r="K462" s="26" t="str">
        <f aca="false">IF(AND(F462="",G462=""),"",IF(G462&lt;&gt;"",G462,F462-J462)+N(H462))</f>
        <v/>
      </c>
      <c r="L462" s="27" t="str">
        <f aca="false">IF(A462="","",DATE(YEAR(A462),MONTH(A462),1))</f>
        <v/>
      </c>
    </row>
    <row r="463" customFormat="false" ht="15" hidden="false" customHeight="false" outlineLevel="0" collapsed="false">
      <c r="A463" s="21"/>
      <c r="B463" s="21"/>
      <c r="C463" s="20"/>
      <c r="D463" s="20"/>
      <c r="E463" s="20"/>
      <c r="F463" s="28"/>
      <c r="G463" s="28"/>
      <c r="H463" s="28"/>
      <c r="I463" s="25" t="str">
        <f aca="false">IF(OR(A463="",B463=""),"",MAX(1,B463-A463))</f>
        <v/>
      </c>
      <c r="J463" s="26" t="str">
        <f aca="false">IF(AND(F463="",G463=""),"",IF(G463&lt;&gt;"",IF(F463="",0,F463-G463),F463*IFERROR(INDEX(Paramètres!$B$6:$B$10,MATCH(D463,Paramètres!$A$6:$A$10,0)),0)))</f>
        <v/>
      </c>
      <c r="K463" s="26" t="str">
        <f aca="false">IF(AND(F463="",G463=""),"",IF(G463&lt;&gt;"",G463,F463-J463)+N(H463))</f>
        <v/>
      </c>
      <c r="L463" s="27" t="str">
        <f aca="false">IF(A463="","",DATE(YEAR(A463),MONTH(A463),1))</f>
        <v/>
      </c>
    </row>
    <row r="464" customFormat="false" ht="15" hidden="false" customHeight="false" outlineLevel="0" collapsed="false">
      <c r="A464" s="21"/>
      <c r="B464" s="21"/>
      <c r="C464" s="20"/>
      <c r="D464" s="20"/>
      <c r="E464" s="20"/>
      <c r="F464" s="28"/>
      <c r="G464" s="28"/>
      <c r="H464" s="28"/>
      <c r="I464" s="25" t="str">
        <f aca="false">IF(OR(A464="",B464=""),"",MAX(1,B464-A464))</f>
        <v/>
      </c>
      <c r="J464" s="26" t="str">
        <f aca="false">IF(AND(F464="",G464=""),"",IF(G464&lt;&gt;"",IF(F464="",0,F464-G464),F464*IFERROR(INDEX(Paramètres!$B$6:$B$10,MATCH(D464,Paramètres!$A$6:$A$10,0)),0)))</f>
        <v/>
      </c>
      <c r="K464" s="26" t="str">
        <f aca="false">IF(AND(F464="",G464=""),"",IF(G464&lt;&gt;"",G464,F464-J464)+N(H464))</f>
        <v/>
      </c>
      <c r="L464" s="27" t="str">
        <f aca="false">IF(A464="","",DATE(YEAR(A464),MONTH(A464),1))</f>
        <v/>
      </c>
    </row>
    <row r="465" customFormat="false" ht="15" hidden="false" customHeight="false" outlineLevel="0" collapsed="false">
      <c r="A465" s="21"/>
      <c r="B465" s="21"/>
      <c r="C465" s="20"/>
      <c r="D465" s="20"/>
      <c r="E465" s="20"/>
      <c r="F465" s="28"/>
      <c r="G465" s="28"/>
      <c r="H465" s="28"/>
      <c r="I465" s="25" t="str">
        <f aca="false">IF(OR(A465="",B465=""),"",MAX(1,B465-A465))</f>
        <v/>
      </c>
      <c r="J465" s="26" t="str">
        <f aca="false">IF(AND(F465="",G465=""),"",IF(G465&lt;&gt;"",IF(F465="",0,F465-G465),F465*IFERROR(INDEX(Paramètres!$B$6:$B$10,MATCH(D465,Paramètres!$A$6:$A$10,0)),0)))</f>
        <v/>
      </c>
      <c r="K465" s="26" t="str">
        <f aca="false">IF(AND(F465="",G465=""),"",IF(G465&lt;&gt;"",G465,F465-J465)+N(H465))</f>
        <v/>
      </c>
      <c r="L465" s="27" t="str">
        <f aca="false">IF(A465="","",DATE(YEAR(A465),MONTH(A465),1))</f>
        <v/>
      </c>
    </row>
    <row r="466" customFormat="false" ht="15" hidden="false" customHeight="false" outlineLevel="0" collapsed="false">
      <c r="A466" s="21"/>
      <c r="B466" s="21"/>
      <c r="C466" s="20"/>
      <c r="D466" s="20"/>
      <c r="E466" s="20"/>
      <c r="F466" s="28"/>
      <c r="G466" s="28"/>
      <c r="H466" s="28"/>
      <c r="I466" s="25" t="str">
        <f aca="false">IF(OR(A466="",B466=""),"",MAX(1,B466-A466))</f>
        <v/>
      </c>
      <c r="J466" s="26" t="str">
        <f aca="false">IF(AND(F466="",G466=""),"",IF(G466&lt;&gt;"",IF(F466="",0,F466-G466),F466*IFERROR(INDEX(Paramètres!$B$6:$B$10,MATCH(D466,Paramètres!$A$6:$A$10,0)),0)))</f>
        <v/>
      </c>
      <c r="K466" s="26" t="str">
        <f aca="false">IF(AND(F466="",G466=""),"",IF(G466&lt;&gt;"",G466,F466-J466)+N(H466))</f>
        <v/>
      </c>
      <c r="L466" s="27" t="str">
        <f aca="false">IF(A466="","",DATE(YEAR(A466),MONTH(A466),1))</f>
        <v/>
      </c>
    </row>
    <row r="467" customFormat="false" ht="15" hidden="false" customHeight="false" outlineLevel="0" collapsed="false">
      <c r="A467" s="21"/>
      <c r="B467" s="21"/>
      <c r="C467" s="20"/>
      <c r="D467" s="20"/>
      <c r="E467" s="20"/>
      <c r="F467" s="28"/>
      <c r="G467" s="28"/>
      <c r="H467" s="28"/>
      <c r="I467" s="25" t="str">
        <f aca="false">IF(OR(A467="",B467=""),"",MAX(1,B467-A467))</f>
        <v/>
      </c>
      <c r="J467" s="26" t="str">
        <f aca="false">IF(AND(F467="",G467=""),"",IF(G467&lt;&gt;"",IF(F467="",0,F467-G467),F467*IFERROR(INDEX(Paramètres!$B$6:$B$10,MATCH(D467,Paramètres!$A$6:$A$10,0)),0)))</f>
        <v/>
      </c>
      <c r="K467" s="26" t="str">
        <f aca="false">IF(AND(F467="",G467=""),"",IF(G467&lt;&gt;"",G467,F467-J467)+N(H467))</f>
        <v/>
      </c>
      <c r="L467" s="27" t="str">
        <f aca="false">IF(A467="","",DATE(YEAR(A467),MONTH(A467),1))</f>
        <v/>
      </c>
    </row>
    <row r="468" customFormat="false" ht="15" hidden="false" customHeight="false" outlineLevel="0" collapsed="false">
      <c r="A468" s="21"/>
      <c r="B468" s="21"/>
      <c r="C468" s="20"/>
      <c r="D468" s="20"/>
      <c r="E468" s="20"/>
      <c r="F468" s="28"/>
      <c r="G468" s="28"/>
      <c r="H468" s="28"/>
      <c r="I468" s="25" t="str">
        <f aca="false">IF(OR(A468="",B468=""),"",MAX(1,B468-A468))</f>
        <v/>
      </c>
      <c r="J468" s="26" t="str">
        <f aca="false">IF(AND(F468="",G468=""),"",IF(G468&lt;&gt;"",IF(F468="",0,F468-G468),F468*IFERROR(INDEX(Paramètres!$B$6:$B$10,MATCH(D468,Paramètres!$A$6:$A$10,0)),0)))</f>
        <v/>
      </c>
      <c r="K468" s="26" t="str">
        <f aca="false">IF(AND(F468="",G468=""),"",IF(G468&lt;&gt;"",G468,F468-J468)+N(H468))</f>
        <v/>
      </c>
      <c r="L468" s="27" t="str">
        <f aca="false">IF(A468="","",DATE(YEAR(A468),MONTH(A468),1))</f>
        <v/>
      </c>
    </row>
    <row r="469" customFormat="false" ht="15" hidden="false" customHeight="false" outlineLevel="0" collapsed="false">
      <c r="A469" s="21"/>
      <c r="B469" s="21"/>
      <c r="C469" s="20"/>
      <c r="D469" s="20"/>
      <c r="E469" s="20"/>
      <c r="F469" s="28"/>
      <c r="G469" s="28"/>
      <c r="H469" s="28"/>
      <c r="I469" s="25" t="str">
        <f aca="false">IF(OR(A469="",B469=""),"",MAX(1,B469-A469))</f>
        <v/>
      </c>
      <c r="J469" s="26" t="str">
        <f aca="false">IF(AND(F469="",G469=""),"",IF(G469&lt;&gt;"",IF(F469="",0,F469-G469),F469*IFERROR(INDEX(Paramètres!$B$6:$B$10,MATCH(D469,Paramètres!$A$6:$A$10,0)),0)))</f>
        <v/>
      </c>
      <c r="K469" s="26" t="str">
        <f aca="false">IF(AND(F469="",G469=""),"",IF(G469&lt;&gt;"",G469,F469-J469)+N(H469))</f>
        <v/>
      </c>
      <c r="L469" s="27" t="str">
        <f aca="false">IF(A469="","",DATE(YEAR(A469),MONTH(A469),1))</f>
        <v/>
      </c>
    </row>
    <row r="470" customFormat="false" ht="15" hidden="false" customHeight="false" outlineLevel="0" collapsed="false">
      <c r="A470" s="21"/>
      <c r="B470" s="21"/>
      <c r="C470" s="20"/>
      <c r="D470" s="20"/>
      <c r="E470" s="20"/>
      <c r="F470" s="28"/>
      <c r="G470" s="28"/>
      <c r="H470" s="28"/>
      <c r="I470" s="25" t="str">
        <f aca="false">IF(OR(A470="",B470=""),"",MAX(1,B470-A470))</f>
        <v/>
      </c>
      <c r="J470" s="26" t="str">
        <f aca="false">IF(AND(F470="",G470=""),"",IF(G470&lt;&gt;"",IF(F470="",0,F470-G470),F470*IFERROR(INDEX(Paramètres!$B$6:$B$10,MATCH(D470,Paramètres!$A$6:$A$10,0)),0)))</f>
        <v/>
      </c>
      <c r="K470" s="26" t="str">
        <f aca="false">IF(AND(F470="",G470=""),"",IF(G470&lt;&gt;"",G470,F470-J470)+N(H470))</f>
        <v/>
      </c>
      <c r="L470" s="27" t="str">
        <f aca="false">IF(A470="","",DATE(YEAR(A470),MONTH(A470),1))</f>
        <v/>
      </c>
    </row>
    <row r="471" customFormat="false" ht="15" hidden="false" customHeight="false" outlineLevel="0" collapsed="false">
      <c r="A471" s="21"/>
      <c r="B471" s="21"/>
      <c r="C471" s="20"/>
      <c r="D471" s="20"/>
      <c r="E471" s="20"/>
      <c r="F471" s="28"/>
      <c r="G471" s="28"/>
      <c r="H471" s="28"/>
      <c r="I471" s="25" t="str">
        <f aca="false">IF(OR(A471="",B471=""),"",MAX(1,B471-A471))</f>
        <v/>
      </c>
      <c r="J471" s="26" t="str">
        <f aca="false">IF(AND(F471="",G471=""),"",IF(G471&lt;&gt;"",IF(F471="",0,F471-G471),F471*IFERROR(INDEX(Paramètres!$B$6:$B$10,MATCH(D471,Paramètres!$A$6:$A$10,0)),0)))</f>
        <v/>
      </c>
      <c r="K471" s="26" t="str">
        <f aca="false">IF(AND(F471="",G471=""),"",IF(G471&lt;&gt;"",G471,F471-J471)+N(H471))</f>
        <v/>
      </c>
      <c r="L471" s="27" t="str">
        <f aca="false">IF(A471="","",DATE(YEAR(A471),MONTH(A471),1))</f>
        <v/>
      </c>
    </row>
    <row r="472" customFormat="false" ht="15" hidden="false" customHeight="false" outlineLevel="0" collapsed="false">
      <c r="A472" s="21"/>
      <c r="B472" s="21"/>
      <c r="C472" s="20"/>
      <c r="D472" s="20"/>
      <c r="E472" s="20"/>
      <c r="F472" s="28"/>
      <c r="G472" s="28"/>
      <c r="H472" s="28"/>
      <c r="I472" s="25" t="str">
        <f aca="false">IF(OR(A472="",B472=""),"",MAX(1,B472-A472))</f>
        <v/>
      </c>
      <c r="J472" s="26" t="str">
        <f aca="false">IF(AND(F472="",G472=""),"",IF(G472&lt;&gt;"",IF(F472="",0,F472-G472),F472*IFERROR(INDEX(Paramètres!$B$6:$B$10,MATCH(D472,Paramètres!$A$6:$A$10,0)),0)))</f>
        <v/>
      </c>
      <c r="K472" s="26" t="str">
        <f aca="false">IF(AND(F472="",G472=""),"",IF(G472&lt;&gt;"",G472,F472-J472)+N(H472))</f>
        <v/>
      </c>
      <c r="L472" s="27" t="str">
        <f aca="false">IF(A472="","",DATE(YEAR(A472),MONTH(A472),1))</f>
        <v/>
      </c>
    </row>
    <row r="473" customFormat="false" ht="15" hidden="false" customHeight="false" outlineLevel="0" collapsed="false">
      <c r="A473" s="21"/>
      <c r="B473" s="21"/>
      <c r="C473" s="20"/>
      <c r="D473" s="20"/>
      <c r="E473" s="20"/>
      <c r="F473" s="28"/>
      <c r="G473" s="28"/>
      <c r="H473" s="28"/>
      <c r="I473" s="25" t="str">
        <f aca="false">IF(OR(A473="",B473=""),"",MAX(1,B473-A473))</f>
        <v/>
      </c>
      <c r="J473" s="26" t="str">
        <f aca="false">IF(AND(F473="",G473=""),"",IF(G473&lt;&gt;"",IF(F473="",0,F473-G473),F473*IFERROR(INDEX(Paramètres!$B$6:$B$10,MATCH(D473,Paramètres!$A$6:$A$10,0)),0)))</f>
        <v/>
      </c>
      <c r="K473" s="26" t="str">
        <f aca="false">IF(AND(F473="",G473=""),"",IF(G473&lt;&gt;"",G473,F473-J473)+N(H473))</f>
        <v/>
      </c>
      <c r="L473" s="27" t="str">
        <f aca="false">IF(A473="","",DATE(YEAR(A473),MONTH(A473),1))</f>
        <v/>
      </c>
    </row>
    <row r="474" customFormat="false" ht="15" hidden="false" customHeight="false" outlineLevel="0" collapsed="false">
      <c r="A474" s="21"/>
      <c r="B474" s="21"/>
      <c r="C474" s="20"/>
      <c r="D474" s="20"/>
      <c r="E474" s="20"/>
      <c r="F474" s="28"/>
      <c r="G474" s="28"/>
      <c r="H474" s="28"/>
      <c r="I474" s="25" t="str">
        <f aca="false">IF(OR(A474="",B474=""),"",MAX(1,B474-A474))</f>
        <v/>
      </c>
      <c r="J474" s="26" t="str">
        <f aca="false">IF(AND(F474="",G474=""),"",IF(G474&lt;&gt;"",IF(F474="",0,F474-G474),F474*IFERROR(INDEX(Paramètres!$B$6:$B$10,MATCH(D474,Paramètres!$A$6:$A$10,0)),0)))</f>
        <v/>
      </c>
      <c r="K474" s="26" t="str">
        <f aca="false">IF(AND(F474="",G474=""),"",IF(G474&lt;&gt;"",G474,F474-J474)+N(H474))</f>
        <v/>
      </c>
      <c r="L474" s="27" t="str">
        <f aca="false">IF(A474="","",DATE(YEAR(A474),MONTH(A474),1))</f>
        <v/>
      </c>
    </row>
    <row r="475" customFormat="false" ht="15" hidden="false" customHeight="false" outlineLevel="0" collapsed="false">
      <c r="A475" s="21"/>
      <c r="B475" s="21"/>
      <c r="C475" s="20"/>
      <c r="D475" s="20"/>
      <c r="E475" s="20"/>
      <c r="F475" s="28"/>
      <c r="G475" s="28"/>
      <c r="H475" s="28"/>
      <c r="I475" s="25" t="str">
        <f aca="false">IF(OR(A475="",B475=""),"",MAX(1,B475-A475))</f>
        <v/>
      </c>
      <c r="J475" s="26" t="str">
        <f aca="false">IF(AND(F475="",G475=""),"",IF(G475&lt;&gt;"",IF(F475="",0,F475-G475),F475*IFERROR(INDEX(Paramètres!$B$6:$B$10,MATCH(D475,Paramètres!$A$6:$A$10,0)),0)))</f>
        <v/>
      </c>
      <c r="K475" s="26" t="str">
        <f aca="false">IF(AND(F475="",G475=""),"",IF(G475&lt;&gt;"",G475,F475-J475)+N(H475))</f>
        <v/>
      </c>
      <c r="L475" s="27" t="str">
        <f aca="false">IF(A475="","",DATE(YEAR(A475),MONTH(A475),1))</f>
        <v/>
      </c>
    </row>
    <row r="476" customFormat="false" ht="15" hidden="false" customHeight="false" outlineLevel="0" collapsed="false">
      <c r="A476" s="21"/>
      <c r="B476" s="21"/>
      <c r="C476" s="20"/>
      <c r="D476" s="20"/>
      <c r="E476" s="20"/>
      <c r="F476" s="28"/>
      <c r="G476" s="28"/>
      <c r="H476" s="28"/>
      <c r="I476" s="25" t="str">
        <f aca="false">IF(OR(A476="",B476=""),"",MAX(1,B476-A476))</f>
        <v/>
      </c>
      <c r="J476" s="26" t="str">
        <f aca="false">IF(AND(F476="",G476=""),"",IF(G476&lt;&gt;"",IF(F476="",0,F476-G476),F476*IFERROR(INDEX(Paramètres!$B$6:$B$10,MATCH(D476,Paramètres!$A$6:$A$10,0)),0)))</f>
        <v/>
      </c>
      <c r="K476" s="26" t="str">
        <f aca="false">IF(AND(F476="",G476=""),"",IF(G476&lt;&gt;"",G476,F476-J476)+N(H476))</f>
        <v/>
      </c>
      <c r="L476" s="27" t="str">
        <f aca="false">IF(A476="","",DATE(YEAR(A476),MONTH(A476),1))</f>
        <v/>
      </c>
    </row>
    <row r="477" customFormat="false" ht="15" hidden="false" customHeight="false" outlineLevel="0" collapsed="false">
      <c r="A477" s="21"/>
      <c r="B477" s="21"/>
      <c r="C477" s="20"/>
      <c r="D477" s="20"/>
      <c r="E477" s="20"/>
      <c r="F477" s="28"/>
      <c r="G477" s="28"/>
      <c r="H477" s="28"/>
      <c r="I477" s="25" t="str">
        <f aca="false">IF(OR(A477="",B477=""),"",MAX(1,B477-A477))</f>
        <v/>
      </c>
      <c r="J477" s="26" t="str">
        <f aca="false">IF(AND(F477="",G477=""),"",IF(G477&lt;&gt;"",IF(F477="",0,F477-G477),F477*IFERROR(INDEX(Paramètres!$B$6:$B$10,MATCH(D477,Paramètres!$A$6:$A$10,0)),0)))</f>
        <v/>
      </c>
      <c r="K477" s="26" t="str">
        <f aca="false">IF(AND(F477="",G477=""),"",IF(G477&lt;&gt;"",G477,F477-J477)+N(H477))</f>
        <v/>
      </c>
      <c r="L477" s="27" t="str">
        <f aca="false">IF(A477="","",DATE(YEAR(A477),MONTH(A477),1))</f>
        <v/>
      </c>
    </row>
    <row r="478" customFormat="false" ht="15" hidden="false" customHeight="false" outlineLevel="0" collapsed="false">
      <c r="A478" s="21"/>
      <c r="B478" s="21"/>
      <c r="C478" s="20"/>
      <c r="D478" s="20"/>
      <c r="E478" s="20"/>
      <c r="F478" s="28"/>
      <c r="G478" s="28"/>
      <c r="H478" s="28"/>
      <c r="I478" s="25" t="str">
        <f aca="false">IF(OR(A478="",B478=""),"",MAX(1,B478-A478))</f>
        <v/>
      </c>
      <c r="J478" s="26" t="str">
        <f aca="false">IF(AND(F478="",G478=""),"",IF(G478&lt;&gt;"",IF(F478="",0,F478-G478),F478*IFERROR(INDEX(Paramètres!$B$6:$B$10,MATCH(D478,Paramètres!$A$6:$A$10,0)),0)))</f>
        <v/>
      </c>
      <c r="K478" s="26" t="str">
        <f aca="false">IF(AND(F478="",G478=""),"",IF(G478&lt;&gt;"",G478,F478-J478)+N(H478))</f>
        <v/>
      </c>
      <c r="L478" s="27" t="str">
        <f aca="false">IF(A478="","",DATE(YEAR(A478),MONTH(A478),1))</f>
        <v/>
      </c>
    </row>
    <row r="479" customFormat="false" ht="15" hidden="false" customHeight="false" outlineLevel="0" collapsed="false">
      <c r="A479" s="21"/>
      <c r="B479" s="21"/>
      <c r="C479" s="20"/>
      <c r="D479" s="20"/>
      <c r="E479" s="20"/>
      <c r="F479" s="28"/>
      <c r="G479" s="28"/>
      <c r="H479" s="28"/>
      <c r="I479" s="25" t="str">
        <f aca="false">IF(OR(A479="",B479=""),"",MAX(1,B479-A479))</f>
        <v/>
      </c>
      <c r="J479" s="26" t="str">
        <f aca="false">IF(AND(F479="",G479=""),"",IF(G479&lt;&gt;"",IF(F479="",0,F479-G479),F479*IFERROR(INDEX(Paramètres!$B$6:$B$10,MATCH(D479,Paramètres!$A$6:$A$10,0)),0)))</f>
        <v/>
      </c>
      <c r="K479" s="26" t="str">
        <f aca="false">IF(AND(F479="",G479=""),"",IF(G479&lt;&gt;"",G479,F479-J479)+N(H479))</f>
        <v/>
      </c>
      <c r="L479" s="27" t="str">
        <f aca="false">IF(A479="","",DATE(YEAR(A479),MONTH(A479),1))</f>
        <v/>
      </c>
    </row>
    <row r="480" customFormat="false" ht="15" hidden="false" customHeight="false" outlineLevel="0" collapsed="false">
      <c r="A480" s="21"/>
      <c r="B480" s="21"/>
      <c r="C480" s="20"/>
      <c r="D480" s="20"/>
      <c r="E480" s="20"/>
      <c r="F480" s="28"/>
      <c r="G480" s="28"/>
      <c r="H480" s="28"/>
      <c r="I480" s="25" t="str">
        <f aca="false">IF(OR(A480="",B480=""),"",MAX(1,B480-A480))</f>
        <v/>
      </c>
      <c r="J480" s="26" t="str">
        <f aca="false">IF(AND(F480="",G480=""),"",IF(G480&lt;&gt;"",IF(F480="",0,F480-G480),F480*IFERROR(INDEX(Paramètres!$B$6:$B$10,MATCH(D480,Paramètres!$A$6:$A$10,0)),0)))</f>
        <v/>
      </c>
      <c r="K480" s="26" t="str">
        <f aca="false">IF(AND(F480="",G480=""),"",IF(G480&lt;&gt;"",G480,F480-J480)+N(H480))</f>
        <v/>
      </c>
      <c r="L480" s="27" t="str">
        <f aca="false">IF(A480="","",DATE(YEAR(A480),MONTH(A480),1))</f>
        <v/>
      </c>
    </row>
    <row r="481" customFormat="false" ht="15" hidden="false" customHeight="false" outlineLevel="0" collapsed="false">
      <c r="A481" s="21"/>
      <c r="B481" s="21"/>
      <c r="C481" s="20"/>
      <c r="D481" s="20"/>
      <c r="E481" s="20"/>
      <c r="F481" s="28"/>
      <c r="G481" s="28"/>
      <c r="H481" s="28"/>
      <c r="I481" s="25" t="str">
        <f aca="false">IF(OR(A481="",B481=""),"",MAX(1,B481-A481))</f>
        <v/>
      </c>
      <c r="J481" s="26" t="str">
        <f aca="false">IF(AND(F481="",G481=""),"",IF(G481&lt;&gt;"",IF(F481="",0,F481-G481),F481*IFERROR(INDEX(Paramètres!$B$6:$B$10,MATCH(D481,Paramètres!$A$6:$A$10,0)),0)))</f>
        <v/>
      </c>
      <c r="K481" s="26" t="str">
        <f aca="false">IF(AND(F481="",G481=""),"",IF(G481&lt;&gt;"",G481,F481-J481)+N(H481))</f>
        <v/>
      </c>
      <c r="L481" s="27" t="str">
        <f aca="false">IF(A481="","",DATE(YEAR(A481),MONTH(A481),1))</f>
        <v/>
      </c>
    </row>
    <row r="482" customFormat="false" ht="15" hidden="false" customHeight="false" outlineLevel="0" collapsed="false">
      <c r="A482" s="21"/>
      <c r="B482" s="21"/>
      <c r="C482" s="20"/>
      <c r="D482" s="20"/>
      <c r="E482" s="20"/>
      <c r="F482" s="28"/>
      <c r="G482" s="28"/>
      <c r="H482" s="28"/>
      <c r="I482" s="25" t="str">
        <f aca="false">IF(OR(A482="",B482=""),"",MAX(1,B482-A482))</f>
        <v/>
      </c>
      <c r="J482" s="26" t="str">
        <f aca="false">IF(AND(F482="",G482=""),"",IF(G482&lt;&gt;"",IF(F482="",0,F482-G482),F482*IFERROR(INDEX(Paramètres!$B$6:$B$10,MATCH(D482,Paramètres!$A$6:$A$10,0)),0)))</f>
        <v/>
      </c>
      <c r="K482" s="26" t="str">
        <f aca="false">IF(AND(F482="",G482=""),"",IF(G482&lt;&gt;"",G482,F482-J482)+N(H482))</f>
        <v/>
      </c>
      <c r="L482" s="27" t="str">
        <f aca="false">IF(A482="","",DATE(YEAR(A482),MONTH(A482),1))</f>
        <v/>
      </c>
    </row>
    <row r="483" customFormat="false" ht="15" hidden="false" customHeight="false" outlineLevel="0" collapsed="false">
      <c r="A483" s="21"/>
      <c r="B483" s="21"/>
      <c r="C483" s="20"/>
      <c r="D483" s="20"/>
      <c r="E483" s="20"/>
      <c r="F483" s="28"/>
      <c r="G483" s="28"/>
      <c r="H483" s="28"/>
      <c r="I483" s="25" t="str">
        <f aca="false">IF(OR(A483="",B483=""),"",MAX(1,B483-A483))</f>
        <v/>
      </c>
      <c r="J483" s="26" t="str">
        <f aca="false">IF(AND(F483="",G483=""),"",IF(G483&lt;&gt;"",IF(F483="",0,F483-G483),F483*IFERROR(INDEX(Paramètres!$B$6:$B$10,MATCH(D483,Paramètres!$A$6:$A$10,0)),0)))</f>
        <v/>
      </c>
      <c r="K483" s="26" t="str">
        <f aca="false">IF(AND(F483="",G483=""),"",IF(G483&lt;&gt;"",G483,F483-J483)+N(H483))</f>
        <v/>
      </c>
      <c r="L483" s="27" t="str">
        <f aca="false">IF(A483="","",DATE(YEAR(A483),MONTH(A483),1))</f>
        <v/>
      </c>
    </row>
    <row r="484" customFormat="false" ht="15" hidden="false" customHeight="false" outlineLevel="0" collapsed="false">
      <c r="A484" s="21"/>
      <c r="B484" s="21"/>
      <c r="C484" s="20"/>
      <c r="D484" s="20"/>
      <c r="E484" s="20"/>
      <c r="F484" s="28"/>
      <c r="G484" s="28"/>
      <c r="H484" s="28"/>
      <c r="I484" s="25" t="str">
        <f aca="false">IF(OR(A484="",B484=""),"",MAX(1,B484-A484))</f>
        <v/>
      </c>
      <c r="J484" s="26" t="str">
        <f aca="false">IF(AND(F484="",G484=""),"",IF(G484&lt;&gt;"",IF(F484="",0,F484-G484),F484*IFERROR(INDEX(Paramètres!$B$6:$B$10,MATCH(D484,Paramètres!$A$6:$A$10,0)),0)))</f>
        <v/>
      </c>
      <c r="K484" s="26" t="str">
        <f aca="false">IF(AND(F484="",G484=""),"",IF(G484&lt;&gt;"",G484,F484-J484)+N(H484))</f>
        <v/>
      </c>
      <c r="L484" s="27" t="str">
        <f aca="false">IF(A484="","",DATE(YEAR(A484),MONTH(A484),1))</f>
        <v/>
      </c>
    </row>
    <row r="485" customFormat="false" ht="15" hidden="false" customHeight="false" outlineLevel="0" collapsed="false">
      <c r="A485" s="21"/>
      <c r="B485" s="21"/>
      <c r="C485" s="20"/>
      <c r="D485" s="20"/>
      <c r="E485" s="20"/>
      <c r="F485" s="28"/>
      <c r="G485" s="28"/>
      <c r="H485" s="28"/>
      <c r="I485" s="25" t="str">
        <f aca="false">IF(OR(A485="",B485=""),"",MAX(1,B485-A485))</f>
        <v/>
      </c>
      <c r="J485" s="26" t="str">
        <f aca="false">IF(AND(F485="",G485=""),"",IF(G485&lt;&gt;"",IF(F485="",0,F485-G485),F485*IFERROR(INDEX(Paramètres!$B$6:$B$10,MATCH(D485,Paramètres!$A$6:$A$10,0)),0)))</f>
        <v/>
      </c>
      <c r="K485" s="26" t="str">
        <f aca="false">IF(AND(F485="",G485=""),"",IF(G485&lt;&gt;"",G485,F485-J485)+N(H485))</f>
        <v/>
      </c>
      <c r="L485" s="27" t="str">
        <f aca="false">IF(A485="","",DATE(YEAR(A485),MONTH(A485),1))</f>
        <v/>
      </c>
    </row>
    <row r="486" customFormat="false" ht="15" hidden="false" customHeight="false" outlineLevel="0" collapsed="false">
      <c r="A486" s="21"/>
      <c r="B486" s="21"/>
      <c r="C486" s="20"/>
      <c r="D486" s="20"/>
      <c r="E486" s="20"/>
      <c r="F486" s="28"/>
      <c r="G486" s="28"/>
      <c r="H486" s="28"/>
      <c r="I486" s="25" t="str">
        <f aca="false">IF(OR(A486="",B486=""),"",MAX(1,B486-A486))</f>
        <v/>
      </c>
      <c r="J486" s="26" t="str">
        <f aca="false">IF(AND(F486="",G486=""),"",IF(G486&lt;&gt;"",IF(F486="",0,F486-G486),F486*IFERROR(INDEX(Paramètres!$B$6:$B$10,MATCH(D486,Paramètres!$A$6:$A$10,0)),0)))</f>
        <v/>
      </c>
      <c r="K486" s="26" t="str">
        <f aca="false">IF(AND(F486="",G486=""),"",IF(G486&lt;&gt;"",G486,F486-J486)+N(H486))</f>
        <v/>
      </c>
      <c r="L486" s="27" t="str">
        <f aca="false">IF(A486="","",DATE(YEAR(A486),MONTH(A486),1))</f>
        <v/>
      </c>
    </row>
    <row r="487" customFormat="false" ht="15" hidden="false" customHeight="false" outlineLevel="0" collapsed="false">
      <c r="A487" s="21"/>
      <c r="B487" s="21"/>
      <c r="C487" s="20"/>
      <c r="D487" s="20"/>
      <c r="E487" s="20"/>
      <c r="F487" s="28"/>
      <c r="G487" s="28"/>
      <c r="H487" s="28"/>
      <c r="I487" s="25" t="str">
        <f aca="false">IF(OR(A487="",B487=""),"",MAX(1,B487-A487))</f>
        <v/>
      </c>
      <c r="J487" s="26" t="str">
        <f aca="false">IF(AND(F487="",G487=""),"",IF(G487&lt;&gt;"",IF(F487="",0,F487-G487),F487*IFERROR(INDEX(Paramètres!$B$6:$B$10,MATCH(D487,Paramètres!$A$6:$A$10,0)),0)))</f>
        <v/>
      </c>
      <c r="K487" s="26" t="str">
        <f aca="false">IF(AND(F487="",G487=""),"",IF(G487&lt;&gt;"",G487,F487-J487)+N(H487))</f>
        <v/>
      </c>
      <c r="L487" s="27" t="str">
        <f aca="false">IF(A487="","",DATE(YEAR(A487),MONTH(A487),1))</f>
        <v/>
      </c>
    </row>
    <row r="488" customFormat="false" ht="15" hidden="false" customHeight="false" outlineLevel="0" collapsed="false">
      <c r="A488" s="21"/>
      <c r="B488" s="21"/>
      <c r="C488" s="20"/>
      <c r="D488" s="20"/>
      <c r="E488" s="20"/>
      <c r="F488" s="28"/>
      <c r="G488" s="28"/>
      <c r="H488" s="28"/>
      <c r="I488" s="25" t="str">
        <f aca="false">IF(OR(A488="",B488=""),"",MAX(1,B488-A488))</f>
        <v/>
      </c>
      <c r="J488" s="26" t="str">
        <f aca="false">IF(AND(F488="",G488=""),"",IF(G488&lt;&gt;"",IF(F488="",0,F488-G488),F488*IFERROR(INDEX(Paramètres!$B$6:$B$10,MATCH(D488,Paramètres!$A$6:$A$10,0)),0)))</f>
        <v/>
      </c>
      <c r="K488" s="26" t="str">
        <f aca="false">IF(AND(F488="",G488=""),"",IF(G488&lt;&gt;"",G488,F488-J488)+N(H488))</f>
        <v/>
      </c>
      <c r="L488" s="27" t="str">
        <f aca="false">IF(A488="","",DATE(YEAR(A488),MONTH(A488),1))</f>
        <v/>
      </c>
    </row>
    <row r="489" customFormat="false" ht="15" hidden="false" customHeight="false" outlineLevel="0" collapsed="false">
      <c r="A489" s="21"/>
      <c r="B489" s="21"/>
      <c r="C489" s="20"/>
      <c r="D489" s="20"/>
      <c r="E489" s="20"/>
      <c r="F489" s="28"/>
      <c r="G489" s="28"/>
      <c r="H489" s="28"/>
      <c r="I489" s="25" t="str">
        <f aca="false">IF(OR(A489="",B489=""),"",MAX(1,B489-A489))</f>
        <v/>
      </c>
      <c r="J489" s="26" t="str">
        <f aca="false">IF(AND(F489="",G489=""),"",IF(G489&lt;&gt;"",IF(F489="",0,F489-G489),F489*IFERROR(INDEX(Paramètres!$B$6:$B$10,MATCH(D489,Paramètres!$A$6:$A$10,0)),0)))</f>
        <v/>
      </c>
      <c r="K489" s="26" t="str">
        <f aca="false">IF(AND(F489="",G489=""),"",IF(G489&lt;&gt;"",G489,F489-J489)+N(H489))</f>
        <v/>
      </c>
      <c r="L489" s="27" t="str">
        <f aca="false">IF(A489="","",DATE(YEAR(A489),MONTH(A489),1))</f>
        <v/>
      </c>
    </row>
    <row r="490" customFormat="false" ht="15" hidden="false" customHeight="false" outlineLevel="0" collapsed="false">
      <c r="A490" s="21"/>
      <c r="B490" s="21"/>
      <c r="C490" s="20"/>
      <c r="D490" s="20"/>
      <c r="E490" s="20"/>
      <c r="F490" s="28"/>
      <c r="G490" s="28"/>
      <c r="H490" s="28"/>
      <c r="I490" s="25" t="str">
        <f aca="false">IF(OR(A490="",B490=""),"",MAX(1,B490-A490))</f>
        <v/>
      </c>
      <c r="J490" s="26" t="str">
        <f aca="false">IF(AND(F490="",G490=""),"",IF(G490&lt;&gt;"",IF(F490="",0,F490-G490),F490*IFERROR(INDEX(Paramètres!$B$6:$B$10,MATCH(D490,Paramètres!$A$6:$A$10,0)),0)))</f>
        <v/>
      </c>
      <c r="K490" s="26" t="str">
        <f aca="false">IF(AND(F490="",G490=""),"",IF(G490&lt;&gt;"",G490,F490-J490)+N(H490))</f>
        <v/>
      </c>
      <c r="L490" s="27" t="str">
        <f aca="false">IF(A490="","",DATE(YEAR(A490),MONTH(A490),1))</f>
        <v/>
      </c>
    </row>
    <row r="491" customFormat="false" ht="15" hidden="false" customHeight="false" outlineLevel="0" collapsed="false">
      <c r="A491" s="21"/>
      <c r="B491" s="21"/>
      <c r="C491" s="20"/>
      <c r="D491" s="20"/>
      <c r="E491" s="20"/>
      <c r="F491" s="28"/>
      <c r="G491" s="28"/>
      <c r="H491" s="28"/>
      <c r="I491" s="25" t="str">
        <f aca="false">IF(OR(A491="",B491=""),"",MAX(1,B491-A491))</f>
        <v/>
      </c>
      <c r="J491" s="26" t="str">
        <f aca="false">IF(AND(F491="",G491=""),"",IF(G491&lt;&gt;"",IF(F491="",0,F491-G491),F491*IFERROR(INDEX(Paramètres!$B$6:$B$10,MATCH(D491,Paramètres!$A$6:$A$10,0)),0)))</f>
        <v/>
      </c>
      <c r="K491" s="26" t="str">
        <f aca="false">IF(AND(F491="",G491=""),"",IF(G491&lt;&gt;"",G491,F491-J491)+N(H491))</f>
        <v/>
      </c>
      <c r="L491" s="27" t="str">
        <f aca="false">IF(A491="","",DATE(YEAR(A491),MONTH(A491),1))</f>
        <v/>
      </c>
    </row>
    <row r="492" customFormat="false" ht="15" hidden="false" customHeight="false" outlineLevel="0" collapsed="false">
      <c r="A492" s="21"/>
      <c r="B492" s="21"/>
      <c r="C492" s="20"/>
      <c r="D492" s="20"/>
      <c r="E492" s="20"/>
      <c r="F492" s="28"/>
      <c r="G492" s="28"/>
      <c r="H492" s="28"/>
      <c r="I492" s="25" t="str">
        <f aca="false">IF(OR(A492="",B492=""),"",MAX(1,B492-A492))</f>
        <v/>
      </c>
      <c r="J492" s="26" t="str">
        <f aca="false">IF(AND(F492="",G492=""),"",IF(G492&lt;&gt;"",IF(F492="",0,F492-G492),F492*IFERROR(INDEX(Paramètres!$B$6:$B$10,MATCH(D492,Paramètres!$A$6:$A$10,0)),0)))</f>
        <v/>
      </c>
      <c r="K492" s="26" t="str">
        <f aca="false">IF(AND(F492="",G492=""),"",IF(G492&lt;&gt;"",G492,F492-J492)+N(H492))</f>
        <v/>
      </c>
      <c r="L492" s="27" t="str">
        <f aca="false">IF(A492="","",DATE(YEAR(A492),MONTH(A492),1))</f>
        <v/>
      </c>
    </row>
    <row r="493" customFormat="false" ht="15" hidden="false" customHeight="false" outlineLevel="0" collapsed="false">
      <c r="A493" s="21"/>
      <c r="B493" s="21"/>
      <c r="C493" s="20"/>
      <c r="D493" s="20"/>
      <c r="E493" s="20"/>
      <c r="F493" s="28"/>
      <c r="G493" s="28"/>
      <c r="H493" s="28"/>
      <c r="I493" s="25" t="str">
        <f aca="false">IF(OR(A493="",B493=""),"",MAX(1,B493-A493))</f>
        <v/>
      </c>
      <c r="J493" s="26" t="str">
        <f aca="false">IF(AND(F493="",G493=""),"",IF(G493&lt;&gt;"",IF(F493="",0,F493-G493),F493*IFERROR(INDEX(Paramètres!$B$6:$B$10,MATCH(D493,Paramètres!$A$6:$A$10,0)),0)))</f>
        <v/>
      </c>
      <c r="K493" s="26" t="str">
        <f aca="false">IF(AND(F493="",G493=""),"",IF(G493&lt;&gt;"",G493,F493-J493)+N(H493))</f>
        <v/>
      </c>
      <c r="L493" s="27" t="str">
        <f aca="false">IF(A493="","",DATE(YEAR(A493),MONTH(A493),1))</f>
        <v/>
      </c>
    </row>
    <row r="494" customFormat="false" ht="15" hidden="false" customHeight="false" outlineLevel="0" collapsed="false">
      <c r="A494" s="21"/>
      <c r="B494" s="21"/>
      <c r="C494" s="20"/>
      <c r="D494" s="20"/>
      <c r="E494" s="20"/>
      <c r="F494" s="28"/>
      <c r="G494" s="28"/>
      <c r="H494" s="28"/>
      <c r="I494" s="25" t="str">
        <f aca="false">IF(OR(A494="",B494=""),"",MAX(1,B494-A494))</f>
        <v/>
      </c>
      <c r="J494" s="26" t="str">
        <f aca="false">IF(AND(F494="",G494=""),"",IF(G494&lt;&gt;"",IF(F494="",0,F494-G494),F494*IFERROR(INDEX(Paramètres!$B$6:$B$10,MATCH(D494,Paramètres!$A$6:$A$10,0)),0)))</f>
        <v/>
      </c>
      <c r="K494" s="26" t="str">
        <f aca="false">IF(AND(F494="",G494=""),"",IF(G494&lt;&gt;"",G494,F494-J494)+N(H494))</f>
        <v/>
      </c>
      <c r="L494" s="27" t="str">
        <f aca="false">IF(A494="","",DATE(YEAR(A494),MONTH(A494),1))</f>
        <v/>
      </c>
    </row>
    <row r="495" customFormat="false" ht="15" hidden="false" customHeight="false" outlineLevel="0" collapsed="false">
      <c r="A495" s="21"/>
      <c r="B495" s="21"/>
      <c r="C495" s="20"/>
      <c r="D495" s="20"/>
      <c r="E495" s="20"/>
      <c r="F495" s="28"/>
      <c r="G495" s="28"/>
      <c r="H495" s="28"/>
      <c r="I495" s="25" t="str">
        <f aca="false">IF(OR(A495="",B495=""),"",MAX(1,B495-A495))</f>
        <v/>
      </c>
      <c r="J495" s="26" t="str">
        <f aca="false">IF(AND(F495="",G495=""),"",IF(G495&lt;&gt;"",IF(F495="",0,F495-G495),F495*IFERROR(INDEX(Paramètres!$B$6:$B$10,MATCH(D495,Paramètres!$A$6:$A$10,0)),0)))</f>
        <v/>
      </c>
      <c r="K495" s="26" t="str">
        <f aca="false">IF(AND(F495="",G495=""),"",IF(G495&lt;&gt;"",G495,F495-J495)+N(H495))</f>
        <v/>
      </c>
      <c r="L495" s="27" t="str">
        <f aca="false">IF(A495="","",DATE(YEAR(A495),MONTH(A495),1))</f>
        <v/>
      </c>
    </row>
    <row r="496" customFormat="false" ht="15" hidden="false" customHeight="false" outlineLevel="0" collapsed="false">
      <c r="A496" s="21"/>
      <c r="B496" s="21"/>
      <c r="C496" s="20"/>
      <c r="D496" s="20"/>
      <c r="E496" s="20"/>
      <c r="F496" s="28"/>
      <c r="G496" s="28"/>
      <c r="H496" s="28"/>
      <c r="I496" s="25" t="str">
        <f aca="false">IF(OR(A496="",B496=""),"",MAX(1,B496-A496))</f>
        <v/>
      </c>
      <c r="J496" s="26" t="str">
        <f aca="false">IF(AND(F496="",G496=""),"",IF(G496&lt;&gt;"",IF(F496="",0,F496-G496),F496*IFERROR(INDEX(Paramètres!$B$6:$B$10,MATCH(D496,Paramètres!$A$6:$A$10,0)),0)))</f>
        <v/>
      </c>
      <c r="K496" s="26" t="str">
        <f aca="false">IF(AND(F496="",G496=""),"",IF(G496&lt;&gt;"",G496,F496-J496)+N(H496))</f>
        <v/>
      </c>
      <c r="L496" s="27" t="str">
        <f aca="false">IF(A496="","",DATE(YEAR(A496),MONTH(A496),1))</f>
        <v/>
      </c>
    </row>
    <row r="497" customFormat="false" ht="15" hidden="false" customHeight="false" outlineLevel="0" collapsed="false">
      <c r="A497" s="21"/>
      <c r="B497" s="21"/>
      <c r="C497" s="20"/>
      <c r="D497" s="20"/>
      <c r="E497" s="20"/>
      <c r="F497" s="28"/>
      <c r="G497" s="28"/>
      <c r="H497" s="28"/>
      <c r="I497" s="25" t="str">
        <f aca="false">IF(OR(A497="",B497=""),"",MAX(1,B497-A497))</f>
        <v/>
      </c>
      <c r="J497" s="26" t="str">
        <f aca="false">IF(AND(F497="",G497=""),"",IF(G497&lt;&gt;"",IF(F497="",0,F497-G497),F497*IFERROR(INDEX(Paramètres!$B$6:$B$10,MATCH(D497,Paramètres!$A$6:$A$10,0)),0)))</f>
        <v/>
      </c>
      <c r="K497" s="26" t="str">
        <f aca="false">IF(AND(F497="",G497=""),"",IF(G497&lt;&gt;"",G497,F497-J497)+N(H497))</f>
        <v/>
      </c>
      <c r="L497" s="27" t="str">
        <f aca="false">IF(A497="","",DATE(YEAR(A497),MONTH(A497),1))</f>
        <v/>
      </c>
    </row>
    <row r="498" customFormat="false" ht="15" hidden="false" customHeight="false" outlineLevel="0" collapsed="false">
      <c r="A498" s="21"/>
      <c r="B498" s="21"/>
      <c r="C498" s="20"/>
      <c r="D498" s="20"/>
      <c r="E498" s="20"/>
      <c r="F498" s="28"/>
      <c r="G498" s="28"/>
      <c r="H498" s="28"/>
      <c r="I498" s="25" t="str">
        <f aca="false">IF(OR(A498="",B498=""),"",MAX(1,B498-A498))</f>
        <v/>
      </c>
      <c r="J498" s="26" t="str">
        <f aca="false">IF(AND(F498="",G498=""),"",IF(G498&lt;&gt;"",IF(F498="",0,F498-G498),F498*IFERROR(INDEX(Paramètres!$B$6:$B$10,MATCH(D498,Paramètres!$A$6:$A$10,0)),0)))</f>
        <v/>
      </c>
      <c r="K498" s="26" t="str">
        <f aca="false">IF(AND(F498="",G498=""),"",IF(G498&lt;&gt;"",G498,F498-J498)+N(H498))</f>
        <v/>
      </c>
      <c r="L498" s="27" t="str">
        <f aca="false">IF(A498="","",DATE(YEAR(A498),MONTH(A498),1))</f>
        <v/>
      </c>
    </row>
    <row r="499" customFormat="false" ht="15" hidden="false" customHeight="false" outlineLevel="0" collapsed="false">
      <c r="A499" s="21"/>
      <c r="B499" s="21"/>
      <c r="C499" s="20"/>
      <c r="D499" s="20"/>
      <c r="E499" s="20"/>
      <c r="F499" s="28"/>
      <c r="G499" s="28"/>
      <c r="H499" s="28"/>
      <c r="I499" s="25" t="str">
        <f aca="false">IF(OR(A499="",B499=""),"",MAX(1,B499-A499))</f>
        <v/>
      </c>
      <c r="J499" s="26" t="str">
        <f aca="false">IF(AND(F499="",G499=""),"",IF(G499&lt;&gt;"",IF(F499="",0,F499-G499),F499*IFERROR(INDEX(Paramètres!$B$6:$B$10,MATCH(D499,Paramètres!$A$6:$A$10,0)),0)))</f>
        <v/>
      </c>
      <c r="K499" s="26" t="str">
        <f aca="false">IF(AND(F499="",G499=""),"",IF(G499&lt;&gt;"",G499,F499-J499)+N(H499))</f>
        <v/>
      </c>
      <c r="L499" s="27" t="str">
        <f aca="false">IF(A499="","",DATE(YEAR(A499),MONTH(A499),1))</f>
        <v/>
      </c>
    </row>
    <row r="500" customFormat="false" ht="15" hidden="false" customHeight="false" outlineLevel="0" collapsed="false">
      <c r="A500" s="21"/>
      <c r="B500" s="21"/>
      <c r="C500" s="20"/>
      <c r="D500" s="20"/>
      <c r="E500" s="20"/>
      <c r="F500" s="28"/>
      <c r="G500" s="28"/>
      <c r="H500" s="28"/>
      <c r="I500" s="25" t="str">
        <f aca="false">IF(OR(A500="",B500=""),"",MAX(1,B500-A500))</f>
        <v/>
      </c>
      <c r="J500" s="26" t="str">
        <f aca="false">IF(AND(F500="",G500=""),"",IF(G500&lt;&gt;"",IF(F500="",0,F500-G500),F500*IFERROR(INDEX(Paramètres!$B$6:$B$10,MATCH(D500,Paramètres!$A$6:$A$10,0)),0)))</f>
        <v/>
      </c>
      <c r="K500" s="26" t="str">
        <f aca="false">IF(AND(F500="",G500=""),"",IF(G500&lt;&gt;"",G500,F500-J500)+N(H500))</f>
        <v/>
      </c>
      <c r="L500" s="27" t="str">
        <f aca="false">IF(A500="","",DATE(YEAR(A500),MONTH(A500),1))</f>
        <v/>
      </c>
    </row>
    <row r="501" customFormat="false" ht="15" hidden="false" customHeight="false" outlineLevel="0" collapsed="false">
      <c r="A501" s="21"/>
      <c r="B501" s="21"/>
      <c r="C501" s="20"/>
      <c r="D501" s="20"/>
      <c r="E501" s="20"/>
      <c r="F501" s="28"/>
      <c r="G501" s="28"/>
      <c r="H501" s="28"/>
      <c r="I501" s="25" t="str">
        <f aca="false">IF(OR(A501="",B501=""),"",MAX(1,B501-A501))</f>
        <v/>
      </c>
      <c r="J501" s="26" t="str">
        <f aca="false">IF(AND(F501="",G501=""),"",IF(G501&lt;&gt;"",IF(F501="",0,F501-G501),F501*IFERROR(INDEX(Paramètres!$B$6:$B$10,MATCH(D501,Paramètres!$A$6:$A$10,0)),0)))</f>
        <v/>
      </c>
      <c r="K501" s="26" t="str">
        <f aca="false">IF(AND(F501="",G501=""),"",IF(G501&lt;&gt;"",G501,F501-J501)+N(H501))</f>
        <v/>
      </c>
      <c r="L501" s="27" t="str">
        <f aca="false">IF(A501="","",DATE(YEAR(A501),MONTH(A501),1))</f>
        <v/>
      </c>
    </row>
  </sheetData>
  <conditionalFormatting sqref="B2:B501">
    <cfRule type="expression" priority="2" aboveAverage="0" equalAverage="0" bottom="0" percent="0" rank="0" text="" dxfId="0">
      <formula>AND(A2&lt;&gt;"",B2&lt;&gt;"",B2&lt;A2)</formula>
    </cfRule>
  </conditionalFormatting>
  <dataValidations count="3">
    <dataValidation allowBlank="true" errorStyle="stop" operator="between" showDropDown="false" showErrorMessage="false" showInputMessage="false" sqref="C2:C501" type="list">
      <formula1>Véhicules!$A$2:$A$31</formula1>
      <formula2>0</formula2>
    </dataValidation>
    <dataValidation allowBlank="true" errorStyle="stop" operator="between" showDropDown="false" showErrorMessage="false" showInputMessage="false" sqref="D2:D501" type="list">
      <formula1>Paramètres!$A$6:$A$10</formula1>
      <formula2>0</formula2>
    </dataValidation>
    <dataValidation allowBlank="true" error="Saisissez une date (jj/mm/aaaa)." errorStyle="stop" operator="greaterThan" showDropDown="false" showErrorMessage="false" showInputMessage="false" sqref="A2:B501" type="date">
      <formula1>DATE(2000,1,1)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3"/>
    <col collapsed="false" customWidth="true" hidden="false" outlineLevel="0" max="2" min="2" style="1" width="22"/>
    <col collapsed="false" customWidth="true" hidden="false" outlineLevel="0" max="3" min="3" style="1" width="24"/>
    <col collapsed="false" customWidth="true" hidden="false" outlineLevel="0" max="4" min="4" style="1" width="34"/>
    <col collapsed="false" customWidth="true" hidden="false" outlineLevel="0" max="5" min="5" style="1" width="14"/>
    <col collapsed="false" customWidth="true" hidden="false" outlineLevel="0" max="6" min="6" style="1" width="12"/>
  </cols>
  <sheetData>
    <row r="1" customFormat="false" ht="31.5" hidden="false" customHeight="true" outlineLevel="0" collapsed="false">
      <c r="A1" s="12" t="s">
        <v>73</v>
      </c>
      <c r="B1" s="12" t="s">
        <v>74</v>
      </c>
      <c r="C1" s="12" t="s">
        <v>75</v>
      </c>
      <c r="D1" s="12" t="s">
        <v>76</v>
      </c>
      <c r="E1" s="12" t="s">
        <v>77</v>
      </c>
      <c r="F1" s="23" t="s">
        <v>68</v>
      </c>
    </row>
    <row r="2" customFormat="false" ht="15" hidden="false" customHeight="false" outlineLevel="0" collapsed="false">
      <c r="A2" s="18" t="n">
        <v>46174</v>
      </c>
      <c r="B2" s="17" t="s">
        <v>51</v>
      </c>
      <c r="C2" s="17" t="s">
        <v>37</v>
      </c>
      <c r="D2" s="17" t="s">
        <v>78</v>
      </c>
      <c r="E2" s="24" t="n">
        <v>45</v>
      </c>
      <c r="F2" s="27" t="n">
        <f aca="false">IF(A2="","",DATE(YEAR(A2),MONTH(A2),1))</f>
        <v>46174</v>
      </c>
    </row>
    <row r="3" customFormat="false" ht="15" hidden="false" customHeight="false" outlineLevel="0" collapsed="false">
      <c r="A3" s="18" t="n">
        <v>46174</v>
      </c>
      <c r="B3" s="17" t="s">
        <v>51</v>
      </c>
      <c r="C3" s="17" t="s">
        <v>38</v>
      </c>
      <c r="D3" s="17" t="s">
        <v>79</v>
      </c>
      <c r="E3" s="24" t="n">
        <v>230</v>
      </c>
      <c r="F3" s="27" t="n">
        <f aca="false">IF(A3="","",DATE(YEAR(A3),MONTH(A3),1))</f>
        <v>46174</v>
      </c>
    </row>
    <row r="4" customFormat="false" ht="15" hidden="false" customHeight="false" outlineLevel="0" collapsed="false">
      <c r="A4" s="18" t="n">
        <v>46193</v>
      </c>
      <c r="B4" s="17" t="s">
        <v>55</v>
      </c>
      <c r="C4" s="17" t="s">
        <v>41</v>
      </c>
      <c r="D4" s="17" t="s">
        <v>80</v>
      </c>
      <c r="E4" s="24" t="n">
        <v>30</v>
      </c>
      <c r="F4" s="27" t="n">
        <f aca="false">IF(A4="","",DATE(YEAR(A4),MONTH(A4),1))</f>
        <v>46174</v>
      </c>
    </row>
    <row r="5" customFormat="false" ht="15" hidden="false" customHeight="false" outlineLevel="0" collapsed="false">
      <c r="A5" s="18" t="n">
        <v>46213</v>
      </c>
      <c r="B5" s="17"/>
      <c r="C5" s="17" t="s">
        <v>44</v>
      </c>
      <c r="D5" s="17" t="s">
        <v>81</v>
      </c>
      <c r="E5" s="24" t="n">
        <v>6</v>
      </c>
      <c r="F5" s="27" t="n">
        <f aca="false">IF(A5="","",DATE(YEAR(A5),MONTH(A5),1))</f>
        <v>46204</v>
      </c>
    </row>
    <row r="6" customFormat="false" ht="15" hidden="false" customHeight="false" outlineLevel="0" collapsed="false">
      <c r="A6" s="21"/>
      <c r="B6" s="20"/>
      <c r="C6" s="20"/>
      <c r="D6" s="20"/>
      <c r="E6" s="28"/>
      <c r="F6" s="27" t="str">
        <f aca="false">IF(A6="","",DATE(YEAR(A6),MONTH(A6),1))</f>
        <v/>
      </c>
    </row>
    <row r="7" customFormat="false" ht="15" hidden="false" customHeight="false" outlineLevel="0" collapsed="false">
      <c r="A7" s="21"/>
      <c r="B7" s="20"/>
      <c r="C7" s="20"/>
      <c r="D7" s="20"/>
      <c r="E7" s="28"/>
      <c r="F7" s="27" t="str">
        <f aca="false">IF(A7="","",DATE(YEAR(A7),MONTH(A7),1))</f>
        <v/>
      </c>
    </row>
    <row r="8" customFormat="false" ht="15" hidden="false" customHeight="false" outlineLevel="0" collapsed="false">
      <c r="A8" s="21"/>
      <c r="B8" s="20"/>
      <c r="C8" s="20"/>
      <c r="D8" s="20"/>
      <c r="E8" s="28"/>
      <c r="F8" s="27" t="str">
        <f aca="false">IF(A8="","",DATE(YEAR(A8),MONTH(A8),1))</f>
        <v/>
      </c>
    </row>
    <row r="9" customFormat="false" ht="15" hidden="false" customHeight="false" outlineLevel="0" collapsed="false">
      <c r="A9" s="21"/>
      <c r="B9" s="20"/>
      <c r="C9" s="20"/>
      <c r="D9" s="20"/>
      <c r="E9" s="28"/>
      <c r="F9" s="27" t="str">
        <f aca="false">IF(A9="","",DATE(YEAR(A9),MONTH(A9),1))</f>
        <v/>
      </c>
    </row>
    <row r="10" customFormat="false" ht="15" hidden="false" customHeight="false" outlineLevel="0" collapsed="false">
      <c r="A10" s="21"/>
      <c r="B10" s="20"/>
      <c r="C10" s="20"/>
      <c r="D10" s="20"/>
      <c r="E10" s="28"/>
      <c r="F10" s="27" t="str">
        <f aca="false">IF(A10="","",DATE(YEAR(A10),MONTH(A10),1))</f>
        <v/>
      </c>
    </row>
    <row r="11" customFormat="false" ht="15" hidden="false" customHeight="false" outlineLevel="0" collapsed="false">
      <c r="A11" s="21"/>
      <c r="B11" s="20"/>
      <c r="C11" s="20"/>
      <c r="D11" s="20"/>
      <c r="E11" s="28"/>
      <c r="F11" s="27" t="str">
        <f aca="false">IF(A11="","",DATE(YEAR(A11),MONTH(A11),1))</f>
        <v/>
      </c>
    </row>
    <row r="12" customFormat="false" ht="15" hidden="false" customHeight="false" outlineLevel="0" collapsed="false">
      <c r="A12" s="21"/>
      <c r="B12" s="20"/>
      <c r="C12" s="20"/>
      <c r="D12" s="20"/>
      <c r="E12" s="28"/>
      <c r="F12" s="27" t="str">
        <f aca="false">IF(A12="","",DATE(YEAR(A12),MONTH(A12),1))</f>
        <v/>
      </c>
    </row>
    <row r="13" customFormat="false" ht="15" hidden="false" customHeight="false" outlineLevel="0" collapsed="false">
      <c r="A13" s="21"/>
      <c r="B13" s="20"/>
      <c r="C13" s="20"/>
      <c r="D13" s="20"/>
      <c r="E13" s="28"/>
      <c r="F13" s="27" t="str">
        <f aca="false">IF(A13="","",DATE(YEAR(A13),MONTH(A13),1))</f>
        <v/>
      </c>
    </row>
    <row r="14" customFormat="false" ht="15" hidden="false" customHeight="false" outlineLevel="0" collapsed="false">
      <c r="A14" s="21"/>
      <c r="B14" s="20"/>
      <c r="C14" s="20"/>
      <c r="D14" s="20"/>
      <c r="E14" s="28"/>
      <c r="F14" s="27" t="str">
        <f aca="false">IF(A14="","",DATE(YEAR(A14),MONTH(A14),1))</f>
        <v/>
      </c>
    </row>
    <row r="15" customFormat="false" ht="15" hidden="false" customHeight="false" outlineLevel="0" collapsed="false">
      <c r="A15" s="21"/>
      <c r="B15" s="20"/>
      <c r="C15" s="20"/>
      <c r="D15" s="20"/>
      <c r="E15" s="28"/>
      <c r="F15" s="27" t="str">
        <f aca="false">IF(A15="","",DATE(YEAR(A15),MONTH(A15),1))</f>
        <v/>
      </c>
    </row>
    <row r="16" customFormat="false" ht="15" hidden="false" customHeight="false" outlineLevel="0" collapsed="false">
      <c r="A16" s="21"/>
      <c r="B16" s="20"/>
      <c r="C16" s="20"/>
      <c r="D16" s="20"/>
      <c r="E16" s="28"/>
      <c r="F16" s="27" t="str">
        <f aca="false">IF(A16="","",DATE(YEAR(A16),MONTH(A16),1))</f>
        <v/>
      </c>
    </row>
    <row r="17" customFormat="false" ht="15" hidden="false" customHeight="false" outlineLevel="0" collapsed="false">
      <c r="A17" s="21"/>
      <c r="B17" s="20"/>
      <c r="C17" s="20"/>
      <c r="D17" s="20"/>
      <c r="E17" s="28"/>
      <c r="F17" s="27" t="str">
        <f aca="false">IF(A17="","",DATE(YEAR(A17),MONTH(A17),1))</f>
        <v/>
      </c>
    </row>
    <row r="18" customFormat="false" ht="15" hidden="false" customHeight="false" outlineLevel="0" collapsed="false">
      <c r="A18" s="21"/>
      <c r="B18" s="20"/>
      <c r="C18" s="20"/>
      <c r="D18" s="20"/>
      <c r="E18" s="28"/>
      <c r="F18" s="27" t="str">
        <f aca="false">IF(A18="","",DATE(YEAR(A18),MONTH(A18),1))</f>
        <v/>
      </c>
    </row>
    <row r="19" customFormat="false" ht="15" hidden="false" customHeight="false" outlineLevel="0" collapsed="false">
      <c r="A19" s="21"/>
      <c r="B19" s="20"/>
      <c r="C19" s="20"/>
      <c r="D19" s="20"/>
      <c r="E19" s="28"/>
      <c r="F19" s="27" t="str">
        <f aca="false">IF(A19="","",DATE(YEAR(A19),MONTH(A19),1))</f>
        <v/>
      </c>
    </row>
    <row r="20" customFormat="false" ht="15" hidden="false" customHeight="false" outlineLevel="0" collapsed="false">
      <c r="A20" s="21"/>
      <c r="B20" s="20"/>
      <c r="C20" s="20"/>
      <c r="D20" s="20"/>
      <c r="E20" s="28"/>
      <c r="F20" s="27" t="str">
        <f aca="false">IF(A20="","",DATE(YEAR(A20),MONTH(A20),1))</f>
        <v/>
      </c>
    </row>
    <row r="21" customFormat="false" ht="15" hidden="false" customHeight="false" outlineLevel="0" collapsed="false">
      <c r="A21" s="21"/>
      <c r="B21" s="20"/>
      <c r="C21" s="20"/>
      <c r="D21" s="20"/>
      <c r="E21" s="28"/>
      <c r="F21" s="27" t="str">
        <f aca="false">IF(A21="","",DATE(YEAR(A21),MONTH(A21),1))</f>
        <v/>
      </c>
    </row>
    <row r="22" customFormat="false" ht="15" hidden="false" customHeight="false" outlineLevel="0" collapsed="false">
      <c r="A22" s="21"/>
      <c r="B22" s="20"/>
      <c r="C22" s="20"/>
      <c r="D22" s="20"/>
      <c r="E22" s="28"/>
      <c r="F22" s="27" t="str">
        <f aca="false">IF(A22="","",DATE(YEAR(A22),MONTH(A22),1))</f>
        <v/>
      </c>
    </row>
    <row r="23" customFormat="false" ht="15" hidden="false" customHeight="false" outlineLevel="0" collapsed="false">
      <c r="A23" s="21"/>
      <c r="B23" s="20"/>
      <c r="C23" s="20"/>
      <c r="D23" s="20"/>
      <c r="E23" s="28"/>
      <c r="F23" s="27" t="str">
        <f aca="false">IF(A23="","",DATE(YEAR(A23),MONTH(A23),1))</f>
        <v/>
      </c>
    </row>
    <row r="24" customFormat="false" ht="15" hidden="false" customHeight="false" outlineLevel="0" collapsed="false">
      <c r="A24" s="21"/>
      <c r="B24" s="20"/>
      <c r="C24" s="20"/>
      <c r="D24" s="20"/>
      <c r="E24" s="28"/>
      <c r="F24" s="27" t="str">
        <f aca="false">IF(A24="","",DATE(YEAR(A24),MONTH(A24),1))</f>
        <v/>
      </c>
    </row>
    <row r="25" customFormat="false" ht="15" hidden="false" customHeight="false" outlineLevel="0" collapsed="false">
      <c r="A25" s="21"/>
      <c r="B25" s="20"/>
      <c r="C25" s="20"/>
      <c r="D25" s="20"/>
      <c r="E25" s="28"/>
      <c r="F25" s="27" t="str">
        <f aca="false">IF(A25="","",DATE(YEAR(A25),MONTH(A25),1))</f>
        <v/>
      </c>
    </row>
    <row r="26" customFormat="false" ht="15" hidden="false" customHeight="false" outlineLevel="0" collapsed="false">
      <c r="A26" s="21"/>
      <c r="B26" s="20"/>
      <c r="C26" s="20"/>
      <c r="D26" s="20"/>
      <c r="E26" s="28"/>
      <c r="F26" s="27" t="str">
        <f aca="false">IF(A26="","",DATE(YEAR(A26),MONTH(A26),1))</f>
        <v/>
      </c>
    </row>
    <row r="27" customFormat="false" ht="15" hidden="false" customHeight="false" outlineLevel="0" collapsed="false">
      <c r="A27" s="21"/>
      <c r="B27" s="20"/>
      <c r="C27" s="20"/>
      <c r="D27" s="20"/>
      <c r="E27" s="28"/>
      <c r="F27" s="27" t="str">
        <f aca="false">IF(A27="","",DATE(YEAR(A27),MONTH(A27),1))</f>
        <v/>
      </c>
    </row>
    <row r="28" customFormat="false" ht="15" hidden="false" customHeight="false" outlineLevel="0" collapsed="false">
      <c r="A28" s="21"/>
      <c r="B28" s="20"/>
      <c r="C28" s="20"/>
      <c r="D28" s="20"/>
      <c r="E28" s="28"/>
      <c r="F28" s="27" t="str">
        <f aca="false">IF(A28="","",DATE(YEAR(A28),MONTH(A28),1))</f>
        <v/>
      </c>
    </row>
    <row r="29" customFormat="false" ht="15" hidden="false" customHeight="false" outlineLevel="0" collapsed="false">
      <c r="A29" s="21"/>
      <c r="B29" s="20"/>
      <c r="C29" s="20"/>
      <c r="D29" s="20"/>
      <c r="E29" s="28"/>
      <c r="F29" s="27" t="str">
        <f aca="false">IF(A29="","",DATE(YEAR(A29),MONTH(A29),1))</f>
        <v/>
      </c>
    </row>
    <row r="30" customFormat="false" ht="15" hidden="false" customHeight="false" outlineLevel="0" collapsed="false">
      <c r="A30" s="21"/>
      <c r="B30" s="20"/>
      <c r="C30" s="20"/>
      <c r="D30" s="20"/>
      <c r="E30" s="28"/>
      <c r="F30" s="27" t="str">
        <f aca="false">IF(A30="","",DATE(YEAR(A30),MONTH(A30),1))</f>
        <v/>
      </c>
    </row>
    <row r="31" customFormat="false" ht="15" hidden="false" customHeight="false" outlineLevel="0" collapsed="false">
      <c r="A31" s="21"/>
      <c r="B31" s="20"/>
      <c r="C31" s="20"/>
      <c r="D31" s="20"/>
      <c r="E31" s="28"/>
      <c r="F31" s="27" t="str">
        <f aca="false">IF(A31="","",DATE(YEAR(A31),MONTH(A31),1))</f>
        <v/>
      </c>
    </row>
    <row r="32" customFormat="false" ht="15" hidden="false" customHeight="false" outlineLevel="0" collapsed="false">
      <c r="A32" s="21"/>
      <c r="B32" s="20"/>
      <c r="C32" s="20"/>
      <c r="D32" s="20"/>
      <c r="E32" s="28"/>
      <c r="F32" s="27" t="str">
        <f aca="false">IF(A32="","",DATE(YEAR(A32),MONTH(A32),1))</f>
        <v/>
      </c>
    </row>
    <row r="33" customFormat="false" ht="15" hidden="false" customHeight="false" outlineLevel="0" collapsed="false">
      <c r="A33" s="21"/>
      <c r="B33" s="20"/>
      <c r="C33" s="20"/>
      <c r="D33" s="20"/>
      <c r="E33" s="28"/>
      <c r="F33" s="27" t="str">
        <f aca="false">IF(A33="","",DATE(YEAR(A33),MONTH(A33),1))</f>
        <v/>
      </c>
    </row>
    <row r="34" customFormat="false" ht="15" hidden="false" customHeight="false" outlineLevel="0" collapsed="false">
      <c r="A34" s="21"/>
      <c r="B34" s="20"/>
      <c r="C34" s="20"/>
      <c r="D34" s="20"/>
      <c r="E34" s="28"/>
      <c r="F34" s="27" t="str">
        <f aca="false">IF(A34="","",DATE(YEAR(A34),MONTH(A34),1))</f>
        <v/>
      </c>
    </row>
    <row r="35" customFormat="false" ht="15" hidden="false" customHeight="false" outlineLevel="0" collapsed="false">
      <c r="A35" s="21"/>
      <c r="B35" s="20"/>
      <c r="C35" s="20"/>
      <c r="D35" s="20"/>
      <c r="E35" s="28"/>
      <c r="F35" s="27" t="str">
        <f aca="false">IF(A35="","",DATE(YEAR(A35),MONTH(A35),1))</f>
        <v/>
      </c>
    </row>
    <row r="36" customFormat="false" ht="15" hidden="false" customHeight="false" outlineLevel="0" collapsed="false">
      <c r="A36" s="21"/>
      <c r="B36" s="20"/>
      <c r="C36" s="20"/>
      <c r="D36" s="20"/>
      <c r="E36" s="28"/>
      <c r="F36" s="27" t="str">
        <f aca="false">IF(A36="","",DATE(YEAR(A36),MONTH(A36),1))</f>
        <v/>
      </c>
    </row>
    <row r="37" customFormat="false" ht="15" hidden="false" customHeight="false" outlineLevel="0" collapsed="false">
      <c r="A37" s="21"/>
      <c r="B37" s="20"/>
      <c r="C37" s="20"/>
      <c r="D37" s="20"/>
      <c r="E37" s="28"/>
      <c r="F37" s="27" t="str">
        <f aca="false">IF(A37="","",DATE(YEAR(A37),MONTH(A37),1))</f>
        <v/>
      </c>
    </row>
    <row r="38" customFormat="false" ht="15" hidden="false" customHeight="false" outlineLevel="0" collapsed="false">
      <c r="A38" s="21"/>
      <c r="B38" s="20"/>
      <c r="C38" s="20"/>
      <c r="D38" s="20"/>
      <c r="E38" s="28"/>
      <c r="F38" s="27" t="str">
        <f aca="false">IF(A38="","",DATE(YEAR(A38),MONTH(A38),1))</f>
        <v/>
      </c>
    </row>
    <row r="39" customFormat="false" ht="15" hidden="false" customHeight="false" outlineLevel="0" collapsed="false">
      <c r="A39" s="21"/>
      <c r="B39" s="20"/>
      <c r="C39" s="20"/>
      <c r="D39" s="20"/>
      <c r="E39" s="28"/>
      <c r="F39" s="27" t="str">
        <f aca="false">IF(A39="","",DATE(YEAR(A39),MONTH(A39),1))</f>
        <v/>
      </c>
    </row>
    <row r="40" customFormat="false" ht="15" hidden="false" customHeight="false" outlineLevel="0" collapsed="false">
      <c r="A40" s="21"/>
      <c r="B40" s="20"/>
      <c r="C40" s="20"/>
      <c r="D40" s="20"/>
      <c r="E40" s="28"/>
      <c r="F40" s="27" t="str">
        <f aca="false">IF(A40="","",DATE(YEAR(A40),MONTH(A40),1))</f>
        <v/>
      </c>
    </row>
    <row r="41" customFormat="false" ht="15" hidden="false" customHeight="false" outlineLevel="0" collapsed="false">
      <c r="A41" s="21"/>
      <c r="B41" s="20"/>
      <c r="C41" s="20"/>
      <c r="D41" s="20"/>
      <c r="E41" s="28"/>
      <c r="F41" s="27" t="str">
        <f aca="false">IF(A41="","",DATE(YEAR(A41),MONTH(A41),1))</f>
        <v/>
      </c>
    </row>
    <row r="42" customFormat="false" ht="15" hidden="false" customHeight="false" outlineLevel="0" collapsed="false">
      <c r="A42" s="21"/>
      <c r="B42" s="20"/>
      <c r="C42" s="20"/>
      <c r="D42" s="20"/>
      <c r="E42" s="28"/>
      <c r="F42" s="27" t="str">
        <f aca="false">IF(A42="","",DATE(YEAR(A42),MONTH(A42),1))</f>
        <v/>
      </c>
    </row>
    <row r="43" customFormat="false" ht="15" hidden="false" customHeight="false" outlineLevel="0" collapsed="false">
      <c r="A43" s="21"/>
      <c r="B43" s="20"/>
      <c r="C43" s="20"/>
      <c r="D43" s="20"/>
      <c r="E43" s="28"/>
      <c r="F43" s="27" t="str">
        <f aca="false">IF(A43="","",DATE(YEAR(A43),MONTH(A43),1))</f>
        <v/>
      </c>
    </row>
    <row r="44" customFormat="false" ht="15" hidden="false" customHeight="false" outlineLevel="0" collapsed="false">
      <c r="A44" s="21"/>
      <c r="B44" s="20"/>
      <c r="C44" s="20"/>
      <c r="D44" s="20"/>
      <c r="E44" s="28"/>
      <c r="F44" s="27" t="str">
        <f aca="false">IF(A44="","",DATE(YEAR(A44),MONTH(A44),1))</f>
        <v/>
      </c>
    </row>
    <row r="45" customFormat="false" ht="15" hidden="false" customHeight="false" outlineLevel="0" collapsed="false">
      <c r="A45" s="21"/>
      <c r="B45" s="20"/>
      <c r="C45" s="20"/>
      <c r="D45" s="20"/>
      <c r="E45" s="28"/>
      <c r="F45" s="27" t="str">
        <f aca="false">IF(A45="","",DATE(YEAR(A45),MONTH(A45),1))</f>
        <v/>
      </c>
    </row>
    <row r="46" customFormat="false" ht="15" hidden="false" customHeight="false" outlineLevel="0" collapsed="false">
      <c r="A46" s="21"/>
      <c r="B46" s="20"/>
      <c r="C46" s="20"/>
      <c r="D46" s="20"/>
      <c r="E46" s="28"/>
      <c r="F46" s="27" t="str">
        <f aca="false">IF(A46="","",DATE(YEAR(A46),MONTH(A46),1))</f>
        <v/>
      </c>
    </row>
    <row r="47" customFormat="false" ht="15" hidden="false" customHeight="false" outlineLevel="0" collapsed="false">
      <c r="A47" s="21"/>
      <c r="B47" s="20"/>
      <c r="C47" s="20"/>
      <c r="D47" s="20"/>
      <c r="E47" s="28"/>
      <c r="F47" s="27" t="str">
        <f aca="false">IF(A47="","",DATE(YEAR(A47),MONTH(A47),1))</f>
        <v/>
      </c>
    </row>
    <row r="48" customFormat="false" ht="15" hidden="false" customHeight="false" outlineLevel="0" collapsed="false">
      <c r="A48" s="21"/>
      <c r="B48" s="20"/>
      <c r="C48" s="20"/>
      <c r="D48" s="20"/>
      <c r="E48" s="28"/>
      <c r="F48" s="27" t="str">
        <f aca="false">IF(A48="","",DATE(YEAR(A48),MONTH(A48),1))</f>
        <v/>
      </c>
    </row>
    <row r="49" customFormat="false" ht="15" hidden="false" customHeight="false" outlineLevel="0" collapsed="false">
      <c r="A49" s="21"/>
      <c r="B49" s="20"/>
      <c r="C49" s="20"/>
      <c r="D49" s="20"/>
      <c r="E49" s="28"/>
      <c r="F49" s="27" t="str">
        <f aca="false">IF(A49="","",DATE(YEAR(A49),MONTH(A49),1))</f>
        <v/>
      </c>
    </row>
    <row r="50" customFormat="false" ht="15" hidden="false" customHeight="false" outlineLevel="0" collapsed="false">
      <c r="A50" s="21"/>
      <c r="B50" s="20"/>
      <c r="C50" s="20"/>
      <c r="D50" s="20"/>
      <c r="E50" s="28"/>
      <c r="F50" s="27" t="str">
        <f aca="false">IF(A50="","",DATE(YEAR(A50),MONTH(A50),1))</f>
        <v/>
      </c>
    </row>
    <row r="51" customFormat="false" ht="15" hidden="false" customHeight="false" outlineLevel="0" collapsed="false">
      <c r="A51" s="21"/>
      <c r="B51" s="20"/>
      <c r="C51" s="20"/>
      <c r="D51" s="20"/>
      <c r="E51" s="28"/>
      <c r="F51" s="27" t="str">
        <f aca="false">IF(A51="","",DATE(YEAR(A51),MONTH(A51),1))</f>
        <v/>
      </c>
    </row>
    <row r="52" customFormat="false" ht="15" hidden="false" customHeight="false" outlineLevel="0" collapsed="false">
      <c r="A52" s="21"/>
      <c r="B52" s="20"/>
      <c r="C52" s="20"/>
      <c r="D52" s="20"/>
      <c r="E52" s="28"/>
      <c r="F52" s="27" t="str">
        <f aca="false">IF(A52="","",DATE(YEAR(A52),MONTH(A52),1))</f>
        <v/>
      </c>
    </row>
    <row r="53" customFormat="false" ht="15" hidden="false" customHeight="false" outlineLevel="0" collapsed="false">
      <c r="A53" s="21"/>
      <c r="B53" s="20"/>
      <c r="C53" s="20"/>
      <c r="D53" s="20"/>
      <c r="E53" s="28"/>
      <c r="F53" s="27" t="str">
        <f aca="false">IF(A53="","",DATE(YEAR(A53),MONTH(A53),1))</f>
        <v/>
      </c>
    </row>
    <row r="54" customFormat="false" ht="15" hidden="false" customHeight="false" outlineLevel="0" collapsed="false">
      <c r="A54" s="21"/>
      <c r="B54" s="20"/>
      <c r="C54" s="20"/>
      <c r="D54" s="20"/>
      <c r="E54" s="28"/>
      <c r="F54" s="27" t="str">
        <f aca="false">IF(A54="","",DATE(YEAR(A54),MONTH(A54),1))</f>
        <v/>
      </c>
    </row>
    <row r="55" customFormat="false" ht="15" hidden="false" customHeight="false" outlineLevel="0" collapsed="false">
      <c r="A55" s="21"/>
      <c r="B55" s="20"/>
      <c r="C55" s="20"/>
      <c r="D55" s="20"/>
      <c r="E55" s="28"/>
      <c r="F55" s="27" t="str">
        <f aca="false">IF(A55="","",DATE(YEAR(A55),MONTH(A55),1))</f>
        <v/>
      </c>
    </row>
    <row r="56" customFormat="false" ht="15" hidden="false" customHeight="false" outlineLevel="0" collapsed="false">
      <c r="A56" s="21"/>
      <c r="B56" s="20"/>
      <c r="C56" s="20"/>
      <c r="D56" s="20"/>
      <c r="E56" s="28"/>
      <c r="F56" s="27" t="str">
        <f aca="false">IF(A56="","",DATE(YEAR(A56),MONTH(A56),1))</f>
        <v/>
      </c>
    </row>
    <row r="57" customFormat="false" ht="15" hidden="false" customHeight="false" outlineLevel="0" collapsed="false">
      <c r="A57" s="21"/>
      <c r="B57" s="20"/>
      <c r="C57" s="20"/>
      <c r="D57" s="20"/>
      <c r="E57" s="28"/>
      <c r="F57" s="27" t="str">
        <f aca="false">IF(A57="","",DATE(YEAR(A57),MONTH(A57),1))</f>
        <v/>
      </c>
    </row>
    <row r="58" customFormat="false" ht="15" hidden="false" customHeight="false" outlineLevel="0" collapsed="false">
      <c r="A58" s="21"/>
      <c r="B58" s="20"/>
      <c r="C58" s="20"/>
      <c r="D58" s="20"/>
      <c r="E58" s="28"/>
      <c r="F58" s="27" t="str">
        <f aca="false">IF(A58="","",DATE(YEAR(A58),MONTH(A58),1))</f>
        <v/>
      </c>
    </row>
    <row r="59" customFormat="false" ht="15" hidden="false" customHeight="false" outlineLevel="0" collapsed="false">
      <c r="A59" s="21"/>
      <c r="B59" s="20"/>
      <c r="C59" s="20"/>
      <c r="D59" s="20"/>
      <c r="E59" s="28"/>
      <c r="F59" s="27" t="str">
        <f aca="false">IF(A59="","",DATE(YEAR(A59),MONTH(A59),1))</f>
        <v/>
      </c>
    </row>
    <row r="60" customFormat="false" ht="15" hidden="false" customHeight="false" outlineLevel="0" collapsed="false">
      <c r="A60" s="21"/>
      <c r="B60" s="20"/>
      <c r="C60" s="20"/>
      <c r="D60" s="20"/>
      <c r="E60" s="28"/>
      <c r="F60" s="27" t="str">
        <f aca="false">IF(A60="","",DATE(YEAR(A60),MONTH(A60),1))</f>
        <v/>
      </c>
    </row>
    <row r="61" customFormat="false" ht="15" hidden="false" customHeight="false" outlineLevel="0" collapsed="false">
      <c r="A61" s="21"/>
      <c r="B61" s="20"/>
      <c r="C61" s="20"/>
      <c r="D61" s="20"/>
      <c r="E61" s="28"/>
      <c r="F61" s="27" t="str">
        <f aca="false">IF(A61="","",DATE(YEAR(A61),MONTH(A61),1))</f>
        <v/>
      </c>
    </row>
    <row r="62" customFormat="false" ht="15" hidden="false" customHeight="false" outlineLevel="0" collapsed="false">
      <c r="A62" s="21"/>
      <c r="B62" s="20"/>
      <c r="C62" s="20"/>
      <c r="D62" s="20"/>
      <c r="E62" s="28"/>
      <c r="F62" s="27" t="str">
        <f aca="false">IF(A62="","",DATE(YEAR(A62),MONTH(A62),1))</f>
        <v/>
      </c>
    </row>
    <row r="63" customFormat="false" ht="15" hidden="false" customHeight="false" outlineLevel="0" collapsed="false">
      <c r="A63" s="21"/>
      <c r="B63" s="20"/>
      <c r="C63" s="20"/>
      <c r="D63" s="20"/>
      <c r="E63" s="28"/>
      <c r="F63" s="27" t="str">
        <f aca="false">IF(A63="","",DATE(YEAR(A63),MONTH(A63),1))</f>
        <v/>
      </c>
    </row>
    <row r="64" customFormat="false" ht="15" hidden="false" customHeight="false" outlineLevel="0" collapsed="false">
      <c r="A64" s="21"/>
      <c r="B64" s="20"/>
      <c r="C64" s="20"/>
      <c r="D64" s="20"/>
      <c r="E64" s="28"/>
      <c r="F64" s="27" t="str">
        <f aca="false">IF(A64="","",DATE(YEAR(A64),MONTH(A64),1))</f>
        <v/>
      </c>
    </row>
    <row r="65" customFormat="false" ht="15" hidden="false" customHeight="false" outlineLevel="0" collapsed="false">
      <c r="A65" s="21"/>
      <c r="B65" s="20"/>
      <c r="C65" s="20"/>
      <c r="D65" s="20"/>
      <c r="E65" s="28"/>
      <c r="F65" s="27" t="str">
        <f aca="false">IF(A65="","",DATE(YEAR(A65),MONTH(A65),1))</f>
        <v/>
      </c>
    </row>
    <row r="66" customFormat="false" ht="15" hidden="false" customHeight="false" outlineLevel="0" collapsed="false">
      <c r="A66" s="21"/>
      <c r="B66" s="20"/>
      <c r="C66" s="20"/>
      <c r="D66" s="20"/>
      <c r="E66" s="28"/>
      <c r="F66" s="27" t="str">
        <f aca="false">IF(A66="","",DATE(YEAR(A66),MONTH(A66),1))</f>
        <v/>
      </c>
    </row>
    <row r="67" customFormat="false" ht="15" hidden="false" customHeight="false" outlineLevel="0" collapsed="false">
      <c r="A67" s="21"/>
      <c r="B67" s="20"/>
      <c r="C67" s="20"/>
      <c r="D67" s="20"/>
      <c r="E67" s="28"/>
      <c r="F67" s="27" t="str">
        <f aca="false">IF(A67="","",DATE(YEAR(A67),MONTH(A67),1))</f>
        <v/>
      </c>
    </row>
    <row r="68" customFormat="false" ht="15" hidden="false" customHeight="false" outlineLevel="0" collapsed="false">
      <c r="A68" s="21"/>
      <c r="B68" s="20"/>
      <c r="C68" s="20"/>
      <c r="D68" s="20"/>
      <c r="E68" s="28"/>
      <c r="F68" s="27" t="str">
        <f aca="false">IF(A68="","",DATE(YEAR(A68),MONTH(A68),1))</f>
        <v/>
      </c>
    </row>
    <row r="69" customFormat="false" ht="15" hidden="false" customHeight="false" outlineLevel="0" collapsed="false">
      <c r="A69" s="21"/>
      <c r="B69" s="20"/>
      <c r="C69" s="20"/>
      <c r="D69" s="20"/>
      <c r="E69" s="28"/>
      <c r="F69" s="27" t="str">
        <f aca="false">IF(A69="","",DATE(YEAR(A69),MONTH(A69),1))</f>
        <v/>
      </c>
    </row>
    <row r="70" customFormat="false" ht="15" hidden="false" customHeight="false" outlineLevel="0" collapsed="false">
      <c r="A70" s="21"/>
      <c r="B70" s="20"/>
      <c r="C70" s="20"/>
      <c r="D70" s="20"/>
      <c r="E70" s="28"/>
      <c r="F70" s="27" t="str">
        <f aca="false">IF(A70="","",DATE(YEAR(A70),MONTH(A70),1))</f>
        <v/>
      </c>
    </row>
    <row r="71" customFormat="false" ht="15" hidden="false" customHeight="false" outlineLevel="0" collapsed="false">
      <c r="A71" s="21"/>
      <c r="B71" s="20"/>
      <c r="C71" s="20"/>
      <c r="D71" s="20"/>
      <c r="E71" s="28"/>
      <c r="F71" s="27" t="str">
        <f aca="false">IF(A71="","",DATE(YEAR(A71),MONTH(A71),1))</f>
        <v/>
      </c>
    </row>
    <row r="72" customFormat="false" ht="15" hidden="false" customHeight="false" outlineLevel="0" collapsed="false">
      <c r="A72" s="21"/>
      <c r="B72" s="20"/>
      <c r="C72" s="20"/>
      <c r="D72" s="20"/>
      <c r="E72" s="28"/>
      <c r="F72" s="27" t="str">
        <f aca="false">IF(A72="","",DATE(YEAR(A72),MONTH(A72),1))</f>
        <v/>
      </c>
    </row>
    <row r="73" customFormat="false" ht="15" hidden="false" customHeight="false" outlineLevel="0" collapsed="false">
      <c r="A73" s="21"/>
      <c r="B73" s="20"/>
      <c r="C73" s="20"/>
      <c r="D73" s="20"/>
      <c r="E73" s="28"/>
      <c r="F73" s="27" t="str">
        <f aca="false">IF(A73="","",DATE(YEAR(A73),MONTH(A73),1))</f>
        <v/>
      </c>
    </row>
    <row r="74" customFormat="false" ht="15" hidden="false" customHeight="false" outlineLevel="0" collapsed="false">
      <c r="A74" s="21"/>
      <c r="B74" s="20"/>
      <c r="C74" s="20"/>
      <c r="D74" s="20"/>
      <c r="E74" s="28"/>
      <c r="F74" s="27" t="str">
        <f aca="false">IF(A74="","",DATE(YEAR(A74),MONTH(A74),1))</f>
        <v/>
      </c>
    </row>
    <row r="75" customFormat="false" ht="15" hidden="false" customHeight="false" outlineLevel="0" collapsed="false">
      <c r="A75" s="21"/>
      <c r="B75" s="20"/>
      <c r="C75" s="20"/>
      <c r="D75" s="20"/>
      <c r="E75" s="28"/>
      <c r="F75" s="27" t="str">
        <f aca="false">IF(A75="","",DATE(YEAR(A75),MONTH(A75),1))</f>
        <v/>
      </c>
    </row>
    <row r="76" customFormat="false" ht="15" hidden="false" customHeight="false" outlineLevel="0" collapsed="false">
      <c r="A76" s="21"/>
      <c r="B76" s="20"/>
      <c r="C76" s="20"/>
      <c r="D76" s="20"/>
      <c r="E76" s="28"/>
      <c r="F76" s="27" t="str">
        <f aca="false">IF(A76="","",DATE(YEAR(A76),MONTH(A76),1))</f>
        <v/>
      </c>
    </row>
    <row r="77" customFormat="false" ht="15" hidden="false" customHeight="false" outlineLevel="0" collapsed="false">
      <c r="A77" s="21"/>
      <c r="B77" s="20"/>
      <c r="C77" s="20"/>
      <c r="D77" s="20"/>
      <c r="E77" s="28"/>
      <c r="F77" s="27" t="str">
        <f aca="false">IF(A77="","",DATE(YEAR(A77),MONTH(A77),1))</f>
        <v/>
      </c>
    </row>
    <row r="78" customFormat="false" ht="15" hidden="false" customHeight="false" outlineLevel="0" collapsed="false">
      <c r="A78" s="21"/>
      <c r="B78" s="20"/>
      <c r="C78" s="20"/>
      <c r="D78" s="20"/>
      <c r="E78" s="28"/>
      <c r="F78" s="27" t="str">
        <f aca="false">IF(A78="","",DATE(YEAR(A78),MONTH(A78),1))</f>
        <v/>
      </c>
    </row>
    <row r="79" customFormat="false" ht="15" hidden="false" customHeight="false" outlineLevel="0" collapsed="false">
      <c r="A79" s="21"/>
      <c r="B79" s="20"/>
      <c r="C79" s="20"/>
      <c r="D79" s="20"/>
      <c r="E79" s="28"/>
      <c r="F79" s="27" t="str">
        <f aca="false">IF(A79="","",DATE(YEAR(A79),MONTH(A79),1))</f>
        <v/>
      </c>
    </row>
    <row r="80" customFormat="false" ht="15" hidden="false" customHeight="false" outlineLevel="0" collapsed="false">
      <c r="A80" s="21"/>
      <c r="B80" s="20"/>
      <c r="C80" s="20"/>
      <c r="D80" s="20"/>
      <c r="E80" s="28"/>
      <c r="F80" s="27" t="str">
        <f aca="false">IF(A80="","",DATE(YEAR(A80),MONTH(A80),1))</f>
        <v/>
      </c>
    </row>
    <row r="81" customFormat="false" ht="15" hidden="false" customHeight="false" outlineLevel="0" collapsed="false">
      <c r="A81" s="21"/>
      <c r="B81" s="20"/>
      <c r="C81" s="20"/>
      <c r="D81" s="20"/>
      <c r="E81" s="28"/>
      <c r="F81" s="27" t="str">
        <f aca="false">IF(A81="","",DATE(YEAR(A81),MONTH(A81),1))</f>
        <v/>
      </c>
    </row>
    <row r="82" customFormat="false" ht="15" hidden="false" customHeight="false" outlineLevel="0" collapsed="false">
      <c r="A82" s="21"/>
      <c r="B82" s="20"/>
      <c r="C82" s="20"/>
      <c r="D82" s="20"/>
      <c r="E82" s="28"/>
      <c r="F82" s="27" t="str">
        <f aca="false">IF(A82="","",DATE(YEAR(A82),MONTH(A82),1))</f>
        <v/>
      </c>
    </row>
    <row r="83" customFormat="false" ht="15" hidden="false" customHeight="false" outlineLevel="0" collapsed="false">
      <c r="A83" s="21"/>
      <c r="B83" s="20"/>
      <c r="C83" s="20"/>
      <c r="D83" s="20"/>
      <c r="E83" s="28"/>
      <c r="F83" s="27" t="str">
        <f aca="false">IF(A83="","",DATE(YEAR(A83),MONTH(A83),1))</f>
        <v/>
      </c>
    </row>
    <row r="84" customFormat="false" ht="15" hidden="false" customHeight="false" outlineLevel="0" collapsed="false">
      <c r="A84" s="21"/>
      <c r="B84" s="20"/>
      <c r="C84" s="20"/>
      <c r="D84" s="20"/>
      <c r="E84" s="28"/>
      <c r="F84" s="27" t="str">
        <f aca="false">IF(A84="","",DATE(YEAR(A84),MONTH(A84),1))</f>
        <v/>
      </c>
    </row>
    <row r="85" customFormat="false" ht="15" hidden="false" customHeight="false" outlineLevel="0" collapsed="false">
      <c r="A85" s="21"/>
      <c r="B85" s="20"/>
      <c r="C85" s="20"/>
      <c r="D85" s="20"/>
      <c r="E85" s="28"/>
      <c r="F85" s="27" t="str">
        <f aca="false">IF(A85="","",DATE(YEAR(A85),MONTH(A85),1))</f>
        <v/>
      </c>
    </row>
    <row r="86" customFormat="false" ht="15" hidden="false" customHeight="false" outlineLevel="0" collapsed="false">
      <c r="A86" s="21"/>
      <c r="B86" s="20"/>
      <c r="C86" s="20"/>
      <c r="D86" s="20"/>
      <c r="E86" s="28"/>
      <c r="F86" s="27" t="str">
        <f aca="false">IF(A86="","",DATE(YEAR(A86),MONTH(A86),1))</f>
        <v/>
      </c>
    </row>
    <row r="87" customFormat="false" ht="15" hidden="false" customHeight="false" outlineLevel="0" collapsed="false">
      <c r="A87" s="21"/>
      <c r="B87" s="20"/>
      <c r="C87" s="20"/>
      <c r="D87" s="20"/>
      <c r="E87" s="28"/>
      <c r="F87" s="27" t="str">
        <f aca="false">IF(A87="","",DATE(YEAR(A87),MONTH(A87),1))</f>
        <v/>
      </c>
    </row>
    <row r="88" customFormat="false" ht="15" hidden="false" customHeight="false" outlineLevel="0" collapsed="false">
      <c r="A88" s="21"/>
      <c r="B88" s="20"/>
      <c r="C88" s="20"/>
      <c r="D88" s="20"/>
      <c r="E88" s="28"/>
      <c r="F88" s="27" t="str">
        <f aca="false">IF(A88="","",DATE(YEAR(A88),MONTH(A88),1))</f>
        <v/>
      </c>
    </row>
    <row r="89" customFormat="false" ht="15" hidden="false" customHeight="false" outlineLevel="0" collapsed="false">
      <c r="A89" s="21"/>
      <c r="B89" s="20"/>
      <c r="C89" s="20"/>
      <c r="D89" s="20"/>
      <c r="E89" s="28"/>
      <c r="F89" s="27" t="str">
        <f aca="false">IF(A89="","",DATE(YEAR(A89),MONTH(A89),1))</f>
        <v/>
      </c>
    </row>
    <row r="90" customFormat="false" ht="15" hidden="false" customHeight="false" outlineLevel="0" collapsed="false">
      <c r="A90" s="21"/>
      <c r="B90" s="20"/>
      <c r="C90" s="20"/>
      <c r="D90" s="20"/>
      <c r="E90" s="28"/>
      <c r="F90" s="27" t="str">
        <f aca="false">IF(A90="","",DATE(YEAR(A90),MONTH(A90),1))</f>
        <v/>
      </c>
    </row>
    <row r="91" customFormat="false" ht="15" hidden="false" customHeight="false" outlineLevel="0" collapsed="false">
      <c r="A91" s="21"/>
      <c r="B91" s="20"/>
      <c r="C91" s="20"/>
      <c r="D91" s="20"/>
      <c r="E91" s="28"/>
      <c r="F91" s="27" t="str">
        <f aca="false">IF(A91="","",DATE(YEAR(A91),MONTH(A91),1))</f>
        <v/>
      </c>
    </row>
    <row r="92" customFormat="false" ht="15" hidden="false" customHeight="false" outlineLevel="0" collapsed="false">
      <c r="A92" s="21"/>
      <c r="B92" s="20"/>
      <c r="C92" s="20"/>
      <c r="D92" s="20"/>
      <c r="E92" s="28"/>
      <c r="F92" s="27" t="str">
        <f aca="false">IF(A92="","",DATE(YEAR(A92),MONTH(A92),1))</f>
        <v/>
      </c>
    </row>
    <row r="93" customFormat="false" ht="15" hidden="false" customHeight="false" outlineLevel="0" collapsed="false">
      <c r="A93" s="21"/>
      <c r="B93" s="20"/>
      <c r="C93" s="20"/>
      <c r="D93" s="20"/>
      <c r="E93" s="28"/>
      <c r="F93" s="27" t="str">
        <f aca="false">IF(A93="","",DATE(YEAR(A93),MONTH(A93),1))</f>
        <v/>
      </c>
    </row>
    <row r="94" customFormat="false" ht="15" hidden="false" customHeight="false" outlineLevel="0" collapsed="false">
      <c r="A94" s="21"/>
      <c r="B94" s="20"/>
      <c r="C94" s="20"/>
      <c r="D94" s="20"/>
      <c r="E94" s="28"/>
      <c r="F94" s="27" t="str">
        <f aca="false">IF(A94="","",DATE(YEAR(A94),MONTH(A94),1))</f>
        <v/>
      </c>
    </row>
    <row r="95" customFormat="false" ht="15" hidden="false" customHeight="false" outlineLevel="0" collapsed="false">
      <c r="A95" s="21"/>
      <c r="B95" s="20"/>
      <c r="C95" s="20"/>
      <c r="D95" s="20"/>
      <c r="E95" s="28"/>
      <c r="F95" s="27" t="str">
        <f aca="false">IF(A95="","",DATE(YEAR(A95),MONTH(A95),1))</f>
        <v/>
      </c>
    </row>
    <row r="96" customFormat="false" ht="15" hidden="false" customHeight="false" outlineLevel="0" collapsed="false">
      <c r="A96" s="21"/>
      <c r="B96" s="20"/>
      <c r="C96" s="20"/>
      <c r="D96" s="20"/>
      <c r="E96" s="28"/>
      <c r="F96" s="27" t="str">
        <f aca="false">IF(A96="","",DATE(YEAR(A96),MONTH(A96),1))</f>
        <v/>
      </c>
    </row>
    <row r="97" customFormat="false" ht="15" hidden="false" customHeight="false" outlineLevel="0" collapsed="false">
      <c r="A97" s="21"/>
      <c r="B97" s="20"/>
      <c r="C97" s="20"/>
      <c r="D97" s="20"/>
      <c r="E97" s="28"/>
      <c r="F97" s="27" t="str">
        <f aca="false">IF(A97="","",DATE(YEAR(A97),MONTH(A97),1))</f>
        <v/>
      </c>
    </row>
    <row r="98" customFormat="false" ht="15" hidden="false" customHeight="false" outlineLevel="0" collapsed="false">
      <c r="A98" s="21"/>
      <c r="B98" s="20"/>
      <c r="C98" s="20"/>
      <c r="D98" s="20"/>
      <c r="E98" s="28"/>
      <c r="F98" s="27" t="str">
        <f aca="false">IF(A98="","",DATE(YEAR(A98),MONTH(A98),1))</f>
        <v/>
      </c>
    </row>
    <row r="99" customFormat="false" ht="15" hidden="false" customHeight="false" outlineLevel="0" collapsed="false">
      <c r="A99" s="21"/>
      <c r="B99" s="20"/>
      <c r="C99" s="20"/>
      <c r="D99" s="20"/>
      <c r="E99" s="28"/>
      <c r="F99" s="27" t="str">
        <f aca="false">IF(A99="","",DATE(YEAR(A99),MONTH(A99),1))</f>
        <v/>
      </c>
    </row>
    <row r="100" customFormat="false" ht="15" hidden="false" customHeight="false" outlineLevel="0" collapsed="false">
      <c r="A100" s="21"/>
      <c r="B100" s="20"/>
      <c r="C100" s="20"/>
      <c r="D100" s="20"/>
      <c r="E100" s="28"/>
      <c r="F100" s="27" t="str">
        <f aca="false">IF(A100="","",DATE(YEAR(A100),MONTH(A100),1))</f>
        <v/>
      </c>
    </row>
    <row r="101" customFormat="false" ht="15" hidden="false" customHeight="false" outlineLevel="0" collapsed="false">
      <c r="A101" s="21"/>
      <c r="B101" s="20"/>
      <c r="C101" s="20"/>
      <c r="D101" s="20"/>
      <c r="E101" s="28"/>
      <c r="F101" s="27" t="str">
        <f aca="false">IF(A101="","",DATE(YEAR(A101),MONTH(A101),1))</f>
        <v/>
      </c>
    </row>
    <row r="102" customFormat="false" ht="15" hidden="false" customHeight="false" outlineLevel="0" collapsed="false">
      <c r="A102" s="21"/>
      <c r="B102" s="20"/>
      <c r="C102" s="20"/>
      <c r="D102" s="20"/>
      <c r="E102" s="28"/>
      <c r="F102" s="27" t="str">
        <f aca="false">IF(A102="","",DATE(YEAR(A102),MONTH(A102),1))</f>
        <v/>
      </c>
    </row>
    <row r="103" customFormat="false" ht="15" hidden="false" customHeight="false" outlineLevel="0" collapsed="false">
      <c r="A103" s="21"/>
      <c r="B103" s="20"/>
      <c r="C103" s="20"/>
      <c r="D103" s="20"/>
      <c r="E103" s="28"/>
      <c r="F103" s="27" t="str">
        <f aca="false">IF(A103="","",DATE(YEAR(A103),MONTH(A103),1))</f>
        <v/>
      </c>
    </row>
    <row r="104" customFormat="false" ht="15" hidden="false" customHeight="false" outlineLevel="0" collapsed="false">
      <c r="A104" s="21"/>
      <c r="B104" s="20"/>
      <c r="C104" s="20"/>
      <c r="D104" s="20"/>
      <c r="E104" s="28"/>
      <c r="F104" s="27" t="str">
        <f aca="false">IF(A104="","",DATE(YEAR(A104),MONTH(A104),1))</f>
        <v/>
      </c>
    </row>
    <row r="105" customFormat="false" ht="15" hidden="false" customHeight="false" outlineLevel="0" collapsed="false">
      <c r="A105" s="21"/>
      <c r="B105" s="20"/>
      <c r="C105" s="20"/>
      <c r="D105" s="20"/>
      <c r="E105" s="28"/>
      <c r="F105" s="27" t="str">
        <f aca="false">IF(A105="","",DATE(YEAR(A105),MONTH(A105),1))</f>
        <v/>
      </c>
    </row>
    <row r="106" customFormat="false" ht="15" hidden="false" customHeight="false" outlineLevel="0" collapsed="false">
      <c r="A106" s="21"/>
      <c r="B106" s="20"/>
      <c r="C106" s="20"/>
      <c r="D106" s="20"/>
      <c r="E106" s="28"/>
      <c r="F106" s="27" t="str">
        <f aca="false">IF(A106="","",DATE(YEAR(A106),MONTH(A106),1))</f>
        <v/>
      </c>
    </row>
    <row r="107" customFormat="false" ht="15" hidden="false" customHeight="false" outlineLevel="0" collapsed="false">
      <c r="A107" s="21"/>
      <c r="B107" s="20"/>
      <c r="C107" s="20"/>
      <c r="D107" s="20"/>
      <c r="E107" s="28"/>
      <c r="F107" s="27" t="str">
        <f aca="false">IF(A107="","",DATE(YEAR(A107),MONTH(A107),1))</f>
        <v/>
      </c>
    </row>
    <row r="108" customFormat="false" ht="15" hidden="false" customHeight="false" outlineLevel="0" collapsed="false">
      <c r="A108" s="21"/>
      <c r="B108" s="20"/>
      <c r="C108" s="20"/>
      <c r="D108" s="20"/>
      <c r="E108" s="28"/>
      <c r="F108" s="27" t="str">
        <f aca="false">IF(A108="","",DATE(YEAR(A108),MONTH(A108),1))</f>
        <v/>
      </c>
    </row>
    <row r="109" customFormat="false" ht="15" hidden="false" customHeight="false" outlineLevel="0" collapsed="false">
      <c r="A109" s="21"/>
      <c r="B109" s="20"/>
      <c r="C109" s="20"/>
      <c r="D109" s="20"/>
      <c r="E109" s="28"/>
      <c r="F109" s="27" t="str">
        <f aca="false">IF(A109="","",DATE(YEAR(A109),MONTH(A109),1))</f>
        <v/>
      </c>
    </row>
    <row r="110" customFormat="false" ht="15" hidden="false" customHeight="false" outlineLevel="0" collapsed="false">
      <c r="A110" s="21"/>
      <c r="B110" s="20"/>
      <c r="C110" s="20"/>
      <c r="D110" s="20"/>
      <c r="E110" s="28"/>
      <c r="F110" s="27" t="str">
        <f aca="false">IF(A110="","",DATE(YEAR(A110),MONTH(A110),1))</f>
        <v/>
      </c>
    </row>
    <row r="111" customFormat="false" ht="15" hidden="false" customHeight="false" outlineLevel="0" collapsed="false">
      <c r="A111" s="21"/>
      <c r="B111" s="20"/>
      <c r="C111" s="20"/>
      <c r="D111" s="20"/>
      <c r="E111" s="28"/>
      <c r="F111" s="27" t="str">
        <f aca="false">IF(A111="","",DATE(YEAR(A111),MONTH(A111),1))</f>
        <v/>
      </c>
    </row>
    <row r="112" customFormat="false" ht="15" hidden="false" customHeight="false" outlineLevel="0" collapsed="false">
      <c r="A112" s="21"/>
      <c r="B112" s="20"/>
      <c r="C112" s="20"/>
      <c r="D112" s="20"/>
      <c r="E112" s="28"/>
      <c r="F112" s="27" t="str">
        <f aca="false">IF(A112="","",DATE(YEAR(A112),MONTH(A112),1))</f>
        <v/>
      </c>
    </row>
    <row r="113" customFormat="false" ht="15" hidden="false" customHeight="false" outlineLevel="0" collapsed="false">
      <c r="A113" s="21"/>
      <c r="B113" s="20"/>
      <c r="C113" s="20"/>
      <c r="D113" s="20"/>
      <c r="E113" s="28"/>
      <c r="F113" s="27" t="str">
        <f aca="false">IF(A113="","",DATE(YEAR(A113),MONTH(A113),1))</f>
        <v/>
      </c>
    </row>
    <row r="114" customFormat="false" ht="15" hidden="false" customHeight="false" outlineLevel="0" collapsed="false">
      <c r="A114" s="21"/>
      <c r="B114" s="20"/>
      <c r="C114" s="20"/>
      <c r="D114" s="20"/>
      <c r="E114" s="28"/>
      <c r="F114" s="27" t="str">
        <f aca="false">IF(A114="","",DATE(YEAR(A114),MONTH(A114),1))</f>
        <v/>
      </c>
    </row>
    <row r="115" customFormat="false" ht="15" hidden="false" customHeight="false" outlineLevel="0" collapsed="false">
      <c r="A115" s="21"/>
      <c r="B115" s="20"/>
      <c r="C115" s="20"/>
      <c r="D115" s="20"/>
      <c r="E115" s="28"/>
      <c r="F115" s="27" t="str">
        <f aca="false">IF(A115="","",DATE(YEAR(A115),MONTH(A115),1))</f>
        <v/>
      </c>
    </row>
    <row r="116" customFormat="false" ht="15" hidden="false" customHeight="false" outlineLevel="0" collapsed="false">
      <c r="A116" s="21"/>
      <c r="B116" s="20"/>
      <c r="C116" s="20"/>
      <c r="D116" s="20"/>
      <c r="E116" s="28"/>
      <c r="F116" s="27" t="str">
        <f aca="false">IF(A116="","",DATE(YEAR(A116),MONTH(A116),1))</f>
        <v/>
      </c>
    </row>
    <row r="117" customFormat="false" ht="15" hidden="false" customHeight="false" outlineLevel="0" collapsed="false">
      <c r="A117" s="21"/>
      <c r="B117" s="20"/>
      <c r="C117" s="20"/>
      <c r="D117" s="20"/>
      <c r="E117" s="28"/>
      <c r="F117" s="27" t="str">
        <f aca="false">IF(A117="","",DATE(YEAR(A117),MONTH(A117),1))</f>
        <v/>
      </c>
    </row>
    <row r="118" customFormat="false" ht="15" hidden="false" customHeight="false" outlineLevel="0" collapsed="false">
      <c r="A118" s="21"/>
      <c r="B118" s="20"/>
      <c r="C118" s="20"/>
      <c r="D118" s="20"/>
      <c r="E118" s="28"/>
      <c r="F118" s="27" t="str">
        <f aca="false">IF(A118="","",DATE(YEAR(A118),MONTH(A118),1))</f>
        <v/>
      </c>
    </row>
    <row r="119" customFormat="false" ht="15" hidden="false" customHeight="false" outlineLevel="0" collapsed="false">
      <c r="A119" s="21"/>
      <c r="B119" s="20"/>
      <c r="C119" s="20"/>
      <c r="D119" s="20"/>
      <c r="E119" s="28"/>
      <c r="F119" s="27" t="str">
        <f aca="false">IF(A119="","",DATE(YEAR(A119),MONTH(A119),1))</f>
        <v/>
      </c>
    </row>
    <row r="120" customFormat="false" ht="15" hidden="false" customHeight="false" outlineLevel="0" collapsed="false">
      <c r="A120" s="21"/>
      <c r="B120" s="20"/>
      <c r="C120" s="20"/>
      <c r="D120" s="20"/>
      <c r="E120" s="28"/>
      <c r="F120" s="27" t="str">
        <f aca="false">IF(A120="","",DATE(YEAR(A120),MONTH(A120),1))</f>
        <v/>
      </c>
    </row>
    <row r="121" customFormat="false" ht="15" hidden="false" customHeight="false" outlineLevel="0" collapsed="false">
      <c r="A121" s="21"/>
      <c r="B121" s="20"/>
      <c r="C121" s="20"/>
      <c r="D121" s="20"/>
      <c r="E121" s="28"/>
      <c r="F121" s="27" t="str">
        <f aca="false">IF(A121="","",DATE(YEAR(A121),MONTH(A121),1))</f>
        <v/>
      </c>
    </row>
    <row r="122" customFormat="false" ht="15" hidden="false" customHeight="false" outlineLevel="0" collapsed="false">
      <c r="A122" s="21"/>
      <c r="B122" s="20"/>
      <c r="C122" s="20"/>
      <c r="D122" s="20"/>
      <c r="E122" s="28"/>
      <c r="F122" s="27" t="str">
        <f aca="false">IF(A122="","",DATE(YEAR(A122),MONTH(A122),1))</f>
        <v/>
      </c>
    </row>
    <row r="123" customFormat="false" ht="15" hidden="false" customHeight="false" outlineLevel="0" collapsed="false">
      <c r="A123" s="21"/>
      <c r="B123" s="20"/>
      <c r="C123" s="20"/>
      <c r="D123" s="20"/>
      <c r="E123" s="28"/>
      <c r="F123" s="27" t="str">
        <f aca="false">IF(A123="","",DATE(YEAR(A123),MONTH(A123),1))</f>
        <v/>
      </c>
    </row>
    <row r="124" customFormat="false" ht="15" hidden="false" customHeight="false" outlineLevel="0" collapsed="false">
      <c r="A124" s="21"/>
      <c r="B124" s="20"/>
      <c r="C124" s="20"/>
      <c r="D124" s="20"/>
      <c r="E124" s="28"/>
      <c r="F124" s="27" t="str">
        <f aca="false">IF(A124="","",DATE(YEAR(A124),MONTH(A124),1))</f>
        <v/>
      </c>
    </row>
    <row r="125" customFormat="false" ht="15" hidden="false" customHeight="false" outlineLevel="0" collapsed="false">
      <c r="A125" s="21"/>
      <c r="B125" s="20"/>
      <c r="C125" s="20"/>
      <c r="D125" s="20"/>
      <c r="E125" s="28"/>
      <c r="F125" s="27" t="str">
        <f aca="false">IF(A125="","",DATE(YEAR(A125),MONTH(A125),1))</f>
        <v/>
      </c>
    </row>
    <row r="126" customFormat="false" ht="15" hidden="false" customHeight="false" outlineLevel="0" collapsed="false">
      <c r="A126" s="21"/>
      <c r="B126" s="20"/>
      <c r="C126" s="20"/>
      <c r="D126" s="20"/>
      <c r="E126" s="28"/>
      <c r="F126" s="27" t="str">
        <f aca="false">IF(A126="","",DATE(YEAR(A126),MONTH(A126),1))</f>
        <v/>
      </c>
    </row>
    <row r="127" customFormat="false" ht="15" hidden="false" customHeight="false" outlineLevel="0" collapsed="false">
      <c r="A127" s="21"/>
      <c r="B127" s="20"/>
      <c r="C127" s="20"/>
      <c r="D127" s="20"/>
      <c r="E127" s="28"/>
      <c r="F127" s="27" t="str">
        <f aca="false">IF(A127="","",DATE(YEAR(A127),MONTH(A127),1))</f>
        <v/>
      </c>
    </row>
    <row r="128" customFormat="false" ht="15" hidden="false" customHeight="false" outlineLevel="0" collapsed="false">
      <c r="A128" s="21"/>
      <c r="B128" s="20"/>
      <c r="C128" s="20"/>
      <c r="D128" s="20"/>
      <c r="E128" s="28"/>
      <c r="F128" s="27" t="str">
        <f aca="false">IF(A128="","",DATE(YEAR(A128),MONTH(A128),1))</f>
        <v/>
      </c>
    </row>
    <row r="129" customFormat="false" ht="15" hidden="false" customHeight="false" outlineLevel="0" collapsed="false">
      <c r="A129" s="21"/>
      <c r="B129" s="20"/>
      <c r="C129" s="20"/>
      <c r="D129" s="20"/>
      <c r="E129" s="28"/>
      <c r="F129" s="27" t="str">
        <f aca="false">IF(A129="","",DATE(YEAR(A129),MONTH(A129),1))</f>
        <v/>
      </c>
    </row>
    <row r="130" customFormat="false" ht="15" hidden="false" customHeight="false" outlineLevel="0" collapsed="false">
      <c r="A130" s="21"/>
      <c r="B130" s="20"/>
      <c r="C130" s="20"/>
      <c r="D130" s="20"/>
      <c r="E130" s="28"/>
      <c r="F130" s="27" t="str">
        <f aca="false">IF(A130="","",DATE(YEAR(A130),MONTH(A130),1))</f>
        <v/>
      </c>
    </row>
    <row r="131" customFormat="false" ht="15" hidden="false" customHeight="false" outlineLevel="0" collapsed="false">
      <c r="A131" s="21"/>
      <c r="B131" s="20"/>
      <c r="C131" s="20"/>
      <c r="D131" s="20"/>
      <c r="E131" s="28"/>
      <c r="F131" s="27" t="str">
        <f aca="false">IF(A131="","",DATE(YEAR(A131),MONTH(A131),1))</f>
        <v/>
      </c>
    </row>
    <row r="132" customFormat="false" ht="15" hidden="false" customHeight="false" outlineLevel="0" collapsed="false">
      <c r="A132" s="21"/>
      <c r="B132" s="20"/>
      <c r="C132" s="20"/>
      <c r="D132" s="20"/>
      <c r="E132" s="28"/>
      <c r="F132" s="27" t="str">
        <f aca="false">IF(A132="","",DATE(YEAR(A132),MONTH(A132),1))</f>
        <v/>
      </c>
    </row>
    <row r="133" customFormat="false" ht="15" hidden="false" customHeight="false" outlineLevel="0" collapsed="false">
      <c r="A133" s="21"/>
      <c r="B133" s="20"/>
      <c r="C133" s="20"/>
      <c r="D133" s="20"/>
      <c r="E133" s="28"/>
      <c r="F133" s="27" t="str">
        <f aca="false">IF(A133="","",DATE(YEAR(A133),MONTH(A133),1))</f>
        <v/>
      </c>
    </row>
    <row r="134" customFormat="false" ht="15" hidden="false" customHeight="false" outlineLevel="0" collapsed="false">
      <c r="A134" s="21"/>
      <c r="B134" s="20"/>
      <c r="C134" s="20"/>
      <c r="D134" s="20"/>
      <c r="E134" s="28"/>
      <c r="F134" s="27" t="str">
        <f aca="false">IF(A134="","",DATE(YEAR(A134),MONTH(A134),1))</f>
        <v/>
      </c>
    </row>
    <row r="135" customFormat="false" ht="15" hidden="false" customHeight="false" outlineLevel="0" collapsed="false">
      <c r="A135" s="21"/>
      <c r="B135" s="20"/>
      <c r="C135" s="20"/>
      <c r="D135" s="20"/>
      <c r="E135" s="28"/>
      <c r="F135" s="27" t="str">
        <f aca="false">IF(A135="","",DATE(YEAR(A135),MONTH(A135),1))</f>
        <v/>
      </c>
    </row>
    <row r="136" customFormat="false" ht="15" hidden="false" customHeight="false" outlineLevel="0" collapsed="false">
      <c r="A136" s="21"/>
      <c r="B136" s="20"/>
      <c r="C136" s="20"/>
      <c r="D136" s="20"/>
      <c r="E136" s="28"/>
      <c r="F136" s="27" t="str">
        <f aca="false">IF(A136="","",DATE(YEAR(A136),MONTH(A136),1))</f>
        <v/>
      </c>
    </row>
    <row r="137" customFormat="false" ht="15" hidden="false" customHeight="false" outlineLevel="0" collapsed="false">
      <c r="A137" s="21"/>
      <c r="B137" s="20"/>
      <c r="C137" s="20"/>
      <c r="D137" s="20"/>
      <c r="E137" s="28"/>
      <c r="F137" s="27" t="str">
        <f aca="false">IF(A137="","",DATE(YEAR(A137),MONTH(A137),1))</f>
        <v/>
      </c>
    </row>
    <row r="138" customFormat="false" ht="15" hidden="false" customHeight="false" outlineLevel="0" collapsed="false">
      <c r="A138" s="21"/>
      <c r="B138" s="20"/>
      <c r="C138" s="20"/>
      <c r="D138" s="20"/>
      <c r="E138" s="28"/>
      <c r="F138" s="27" t="str">
        <f aca="false">IF(A138="","",DATE(YEAR(A138),MONTH(A138),1))</f>
        <v/>
      </c>
    </row>
    <row r="139" customFormat="false" ht="15" hidden="false" customHeight="false" outlineLevel="0" collapsed="false">
      <c r="A139" s="21"/>
      <c r="B139" s="20"/>
      <c r="C139" s="20"/>
      <c r="D139" s="20"/>
      <c r="E139" s="28"/>
      <c r="F139" s="27" t="str">
        <f aca="false">IF(A139="","",DATE(YEAR(A139),MONTH(A139),1))</f>
        <v/>
      </c>
    </row>
    <row r="140" customFormat="false" ht="15" hidden="false" customHeight="false" outlineLevel="0" collapsed="false">
      <c r="A140" s="21"/>
      <c r="B140" s="20"/>
      <c r="C140" s="20"/>
      <c r="D140" s="20"/>
      <c r="E140" s="28"/>
      <c r="F140" s="27" t="str">
        <f aca="false">IF(A140="","",DATE(YEAR(A140),MONTH(A140),1))</f>
        <v/>
      </c>
    </row>
    <row r="141" customFormat="false" ht="15" hidden="false" customHeight="false" outlineLevel="0" collapsed="false">
      <c r="A141" s="21"/>
      <c r="B141" s="20"/>
      <c r="C141" s="20"/>
      <c r="D141" s="20"/>
      <c r="E141" s="28"/>
      <c r="F141" s="27" t="str">
        <f aca="false">IF(A141="","",DATE(YEAR(A141),MONTH(A141),1))</f>
        <v/>
      </c>
    </row>
    <row r="142" customFormat="false" ht="15" hidden="false" customHeight="false" outlineLevel="0" collapsed="false">
      <c r="A142" s="21"/>
      <c r="B142" s="20"/>
      <c r="C142" s="20"/>
      <c r="D142" s="20"/>
      <c r="E142" s="28"/>
      <c r="F142" s="27" t="str">
        <f aca="false">IF(A142="","",DATE(YEAR(A142),MONTH(A142),1))</f>
        <v/>
      </c>
    </row>
    <row r="143" customFormat="false" ht="15" hidden="false" customHeight="false" outlineLevel="0" collapsed="false">
      <c r="A143" s="21"/>
      <c r="B143" s="20"/>
      <c r="C143" s="20"/>
      <c r="D143" s="20"/>
      <c r="E143" s="28"/>
      <c r="F143" s="27" t="str">
        <f aca="false">IF(A143="","",DATE(YEAR(A143),MONTH(A143),1))</f>
        <v/>
      </c>
    </row>
    <row r="144" customFormat="false" ht="15" hidden="false" customHeight="false" outlineLevel="0" collapsed="false">
      <c r="A144" s="21"/>
      <c r="B144" s="20"/>
      <c r="C144" s="20"/>
      <c r="D144" s="20"/>
      <c r="E144" s="28"/>
      <c r="F144" s="27" t="str">
        <f aca="false">IF(A144="","",DATE(YEAR(A144),MONTH(A144),1))</f>
        <v/>
      </c>
    </row>
    <row r="145" customFormat="false" ht="15" hidden="false" customHeight="false" outlineLevel="0" collapsed="false">
      <c r="A145" s="21"/>
      <c r="B145" s="20"/>
      <c r="C145" s="20"/>
      <c r="D145" s="20"/>
      <c r="E145" s="28"/>
      <c r="F145" s="27" t="str">
        <f aca="false">IF(A145="","",DATE(YEAR(A145),MONTH(A145),1))</f>
        <v/>
      </c>
    </row>
    <row r="146" customFormat="false" ht="15" hidden="false" customHeight="false" outlineLevel="0" collapsed="false">
      <c r="A146" s="21"/>
      <c r="B146" s="20"/>
      <c r="C146" s="20"/>
      <c r="D146" s="20"/>
      <c r="E146" s="28"/>
      <c r="F146" s="27" t="str">
        <f aca="false">IF(A146="","",DATE(YEAR(A146),MONTH(A146),1))</f>
        <v/>
      </c>
    </row>
    <row r="147" customFormat="false" ht="15" hidden="false" customHeight="false" outlineLevel="0" collapsed="false">
      <c r="A147" s="21"/>
      <c r="B147" s="20"/>
      <c r="C147" s="20"/>
      <c r="D147" s="20"/>
      <c r="E147" s="28"/>
      <c r="F147" s="27" t="str">
        <f aca="false">IF(A147="","",DATE(YEAR(A147),MONTH(A147),1))</f>
        <v/>
      </c>
    </row>
    <row r="148" customFormat="false" ht="15" hidden="false" customHeight="false" outlineLevel="0" collapsed="false">
      <c r="A148" s="21"/>
      <c r="B148" s="20"/>
      <c r="C148" s="20"/>
      <c r="D148" s="20"/>
      <c r="E148" s="28"/>
      <c r="F148" s="27" t="str">
        <f aca="false">IF(A148="","",DATE(YEAR(A148),MONTH(A148),1))</f>
        <v/>
      </c>
    </row>
    <row r="149" customFormat="false" ht="15" hidden="false" customHeight="false" outlineLevel="0" collapsed="false">
      <c r="A149" s="21"/>
      <c r="B149" s="20"/>
      <c r="C149" s="20"/>
      <c r="D149" s="20"/>
      <c r="E149" s="28"/>
      <c r="F149" s="27" t="str">
        <f aca="false">IF(A149="","",DATE(YEAR(A149),MONTH(A149),1))</f>
        <v/>
      </c>
    </row>
    <row r="150" customFormat="false" ht="15" hidden="false" customHeight="false" outlineLevel="0" collapsed="false">
      <c r="A150" s="21"/>
      <c r="B150" s="20"/>
      <c r="C150" s="20"/>
      <c r="D150" s="20"/>
      <c r="E150" s="28"/>
      <c r="F150" s="27" t="str">
        <f aca="false">IF(A150="","",DATE(YEAR(A150),MONTH(A150),1))</f>
        <v/>
      </c>
    </row>
    <row r="151" customFormat="false" ht="15" hidden="false" customHeight="false" outlineLevel="0" collapsed="false">
      <c r="A151" s="21"/>
      <c r="B151" s="20"/>
      <c r="C151" s="20"/>
      <c r="D151" s="20"/>
      <c r="E151" s="28"/>
      <c r="F151" s="27" t="str">
        <f aca="false">IF(A151="","",DATE(YEAR(A151),MONTH(A151),1))</f>
        <v/>
      </c>
    </row>
    <row r="152" customFormat="false" ht="15" hidden="false" customHeight="false" outlineLevel="0" collapsed="false">
      <c r="A152" s="21"/>
      <c r="B152" s="20"/>
      <c r="C152" s="20"/>
      <c r="D152" s="20"/>
      <c r="E152" s="28"/>
      <c r="F152" s="27" t="str">
        <f aca="false">IF(A152="","",DATE(YEAR(A152),MONTH(A152),1))</f>
        <v/>
      </c>
    </row>
    <row r="153" customFormat="false" ht="15" hidden="false" customHeight="false" outlineLevel="0" collapsed="false">
      <c r="A153" s="21"/>
      <c r="B153" s="20"/>
      <c r="C153" s="20"/>
      <c r="D153" s="20"/>
      <c r="E153" s="28"/>
      <c r="F153" s="27" t="str">
        <f aca="false">IF(A153="","",DATE(YEAR(A153),MONTH(A153),1))</f>
        <v/>
      </c>
    </row>
    <row r="154" customFormat="false" ht="15" hidden="false" customHeight="false" outlineLevel="0" collapsed="false">
      <c r="A154" s="21"/>
      <c r="B154" s="20"/>
      <c r="C154" s="20"/>
      <c r="D154" s="20"/>
      <c r="E154" s="28"/>
      <c r="F154" s="27" t="str">
        <f aca="false">IF(A154="","",DATE(YEAR(A154),MONTH(A154),1))</f>
        <v/>
      </c>
    </row>
    <row r="155" customFormat="false" ht="15" hidden="false" customHeight="false" outlineLevel="0" collapsed="false">
      <c r="A155" s="21"/>
      <c r="B155" s="20"/>
      <c r="C155" s="20"/>
      <c r="D155" s="20"/>
      <c r="E155" s="28"/>
      <c r="F155" s="27" t="str">
        <f aca="false">IF(A155="","",DATE(YEAR(A155),MONTH(A155),1))</f>
        <v/>
      </c>
    </row>
    <row r="156" customFormat="false" ht="15" hidden="false" customHeight="false" outlineLevel="0" collapsed="false">
      <c r="A156" s="21"/>
      <c r="B156" s="20"/>
      <c r="C156" s="20"/>
      <c r="D156" s="20"/>
      <c r="E156" s="28"/>
      <c r="F156" s="27" t="str">
        <f aca="false">IF(A156="","",DATE(YEAR(A156),MONTH(A156),1))</f>
        <v/>
      </c>
    </row>
    <row r="157" customFormat="false" ht="15" hidden="false" customHeight="false" outlineLevel="0" collapsed="false">
      <c r="A157" s="21"/>
      <c r="B157" s="20"/>
      <c r="C157" s="20"/>
      <c r="D157" s="20"/>
      <c r="E157" s="28"/>
      <c r="F157" s="27" t="str">
        <f aca="false">IF(A157="","",DATE(YEAR(A157),MONTH(A157),1))</f>
        <v/>
      </c>
    </row>
    <row r="158" customFormat="false" ht="15" hidden="false" customHeight="false" outlineLevel="0" collapsed="false">
      <c r="A158" s="21"/>
      <c r="B158" s="20"/>
      <c r="C158" s="20"/>
      <c r="D158" s="20"/>
      <c r="E158" s="28"/>
      <c r="F158" s="27" t="str">
        <f aca="false">IF(A158="","",DATE(YEAR(A158),MONTH(A158),1))</f>
        <v/>
      </c>
    </row>
    <row r="159" customFormat="false" ht="15" hidden="false" customHeight="false" outlineLevel="0" collapsed="false">
      <c r="A159" s="21"/>
      <c r="B159" s="20"/>
      <c r="C159" s="20"/>
      <c r="D159" s="20"/>
      <c r="E159" s="28"/>
      <c r="F159" s="27" t="str">
        <f aca="false">IF(A159="","",DATE(YEAR(A159),MONTH(A159),1))</f>
        <v/>
      </c>
    </row>
    <row r="160" customFormat="false" ht="15" hidden="false" customHeight="false" outlineLevel="0" collapsed="false">
      <c r="A160" s="21"/>
      <c r="B160" s="20"/>
      <c r="C160" s="20"/>
      <c r="D160" s="20"/>
      <c r="E160" s="28"/>
      <c r="F160" s="27" t="str">
        <f aca="false">IF(A160="","",DATE(YEAR(A160),MONTH(A160),1))</f>
        <v/>
      </c>
    </row>
    <row r="161" customFormat="false" ht="15" hidden="false" customHeight="false" outlineLevel="0" collapsed="false">
      <c r="A161" s="21"/>
      <c r="B161" s="20"/>
      <c r="C161" s="20"/>
      <c r="D161" s="20"/>
      <c r="E161" s="28"/>
      <c r="F161" s="27" t="str">
        <f aca="false">IF(A161="","",DATE(YEAR(A161),MONTH(A161),1))</f>
        <v/>
      </c>
    </row>
    <row r="162" customFormat="false" ht="15" hidden="false" customHeight="false" outlineLevel="0" collapsed="false">
      <c r="A162" s="21"/>
      <c r="B162" s="20"/>
      <c r="C162" s="20"/>
      <c r="D162" s="20"/>
      <c r="E162" s="28"/>
      <c r="F162" s="27" t="str">
        <f aca="false">IF(A162="","",DATE(YEAR(A162),MONTH(A162),1))</f>
        <v/>
      </c>
    </row>
    <row r="163" customFormat="false" ht="15" hidden="false" customHeight="false" outlineLevel="0" collapsed="false">
      <c r="A163" s="21"/>
      <c r="B163" s="20"/>
      <c r="C163" s="20"/>
      <c r="D163" s="20"/>
      <c r="E163" s="28"/>
      <c r="F163" s="27" t="str">
        <f aca="false">IF(A163="","",DATE(YEAR(A163),MONTH(A163),1))</f>
        <v/>
      </c>
    </row>
    <row r="164" customFormat="false" ht="15" hidden="false" customHeight="false" outlineLevel="0" collapsed="false">
      <c r="A164" s="21"/>
      <c r="B164" s="20"/>
      <c r="C164" s="20"/>
      <c r="D164" s="20"/>
      <c r="E164" s="28"/>
      <c r="F164" s="27" t="str">
        <f aca="false">IF(A164="","",DATE(YEAR(A164),MONTH(A164),1))</f>
        <v/>
      </c>
    </row>
    <row r="165" customFormat="false" ht="15" hidden="false" customHeight="false" outlineLevel="0" collapsed="false">
      <c r="A165" s="21"/>
      <c r="B165" s="20"/>
      <c r="C165" s="20"/>
      <c r="D165" s="20"/>
      <c r="E165" s="28"/>
      <c r="F165" s="27" t="str">
        <f aca="false">IF(A165="","",DATE(YEAR(A165),MONTH(A165),1))</f>
        <v/>
      </c>
    </row>
    <row r="166" customFormat="false" ht="15" hidden="false" customHeight="false" outlineLevel="0" collapsed="false">
      <c r="A166" s="21"/>
      <c r="B166" s="20"/>
      <c r="C166" s="20"/>
      <c r="D166" s="20"/>
      <c r="E166" s="28"/>
      <c r="F166" s="27" t="str">
        <f aca="false">IF(A166="","",DATE(YEAR(A166),MONTH(A166),1))</f>
        <v/>
      </c>
    </row>
    <row r="167" customFormat="false" ht="15" hidden="false" customHeight="false" outlineLevel="0" collapsed="false">
      <c r="A167" s="21"/>
      <c r="B167" s="20"/>
      <c r="C167" s="20"/>
      <c r="D167" s="20"/>
      <c r="E167" s="28"/>
      <c r="F167" s="27" t="str">
        <f aca="false">IF(A167="","",DATE(YEAR(A167),MONTH(A167),1))</f>
        <v/>
      </c>
    </row>
    <row r="168" customFormat="false" ht="15" hidden="false" customHeight="false" outlineLevel="0" collapsed="false">
      <c r="A168" s="21"/>
      <c r="B168" s="20"/>
      <c r="C168" s="20"/>
      <c r="D168" s="20"/>
      <c r="E168" s="28"/>
      <c r="F168" s="27" t="str">
        <f aca="false">IF(A168="","",DATE(YEAR(A168),MONTH(A168),1))</f>
        <v/>
      </c>
    </row>
    <row r="169" customFormat="false" ht="15" hidden="false" customHeight="false" outlineLevel="0" collapsed="false">
      <c r="A169" s="21"/>
      <c r="B169" s="20"/>
      <c r="C169" s="20"/>
      <c r="D169" s="20"/>
      <c r="E169" s="28"/>
      <c r="F169" s="27" t="str">
        <f aca="false">IF(A169="","",DATE(YEAR(A169),MONTH(A169),1))</f>
        <v/>
      </c>
    </row>
    <row r="170" customFormat="false" ht="15" hidden="false" customHeight="false" outlineLevel="0" collapsed="false">
      <c r="A170" s="21"/>
      <c r="B170" s="20"/>
      <c r="C170" s="20"/>
      <c r="D170" s="20"/>
      <c r="E170" s="28"/>
      <c r="F170" s="27" t="str">
        <f aca="false">IF(A170="","",DATE(YEAR(A170),MONTH(A170),1))</f>
        <v/>
      </c>
    </row>
    <row r="171" customFormat="false" ht="15" hidden="false" customHeight="false" outlineLevel="0" collapsed="false">
      <c r="A171" s="21"/>
      <c r="B171" s="20"/>
      <c r="C171" s="20"/>
      <c r="D171" s="20"/>
      <c r="E171" s="28"/>
      <c r="F171" s="27" t="str">
        <f aca="false">IF(A171="","",DATE(YEAR(A171),MONTH(A171),1))</f>
        <v/>
      </c>
    </row>
    <row r="172" customFormat="false" ht="15" hidden="false" customHeight="false" outlineLevel="0" collapsed="false">
      <c r="A172" s="21"/>
      <c r="B172" s="20"/>
      <c r="C172" s="20"/>
      <c r="D172" s="20"/>
      <c r="E172" s="28"/>
      <c r="F172" s="27" t="str">
        <f aca="false">IF(A172="","",DATE(YEAR(A172),MONTH(A172),1))</f>
        <v/>
      </c>
    </row>
    <row r="173" customFormat="false" ht="15" hidden="false" customHeight="false" outlineLevel="0" collapsed="false">
      <c r="A173" s="21"/>
      <c r="B173" s="20"/>
      <c r="C173" s="20"/>
      <c r="D173" s="20"/>
      <c r="E173" s="28"/>
      <c r="F173" s="27" t="str">
        <f aca="false">IF(A173="","",DATE(YEAR(A173),MONTH(A173),1))</f>
        <v/>
      </c>
    </row>
    <row r="174" customFormat="false" ht="15" hidden="false" customHeight="false" outlineLevel="0" collapsed="false">
      <c r="A174" s="21"/>
      <c r="B174" s="20"/>
      <c r="C174" s="20"/>
      <c r="D174" s="20"/>
      <c r="E174" s="28"/>
      <c r="F174" s="27" t="str">
        <f aca="false">IF(A174="","",DATE(YEAR(A174),MONTH(A174),1))</f>
        <v/>
      </c>
    </row>
    <row r="175" customFormat="false" ht="15" hidden="false" customHeight="false" outlineLevel="0" collapsed="false">
      <c r="A175" s="21"/>
      <c r="B175" s="20"/>
      <c r="C175" s="20"/>
      <c r="D175" s="20"/>
      <c r="E175" s="28"/>
      <c r="F175" s="27" t="str">
        <f aca="false">IF(A175="","",DATE(YEAR(A175),MONTH(A175),1))</f>
        <v/>
      </c>
    </row>
    <row r="176" customFormat="false" ht="15" hidden="false" customHeight="false" outlineLevel="0" collapsed="false">
      <c r="A176" s="21"/>
      <c r="B176" s="20"/>
      <c r="C176" s="20"/>
      <c r="D176" s="20"/>
      <c r="E176" s="28"/>
      <c r="F176" s="27" t="str">
        <f aca="false">IF(A176="","",DATE(YEAR(A176),MONTH(A176),1))</f>
        <v/>
      </c>
    </row>
    <row r="177" customFormat="false" ht="15" hidden="false" customHeight="false" outlineLevel="0" collapsed="false">
      <c r="A177" s="21"/>
      <c r="B177" s="20"/>
      <c r="C177" s="20"/>
      <c r="D177" s="20"/>
      <c r="E177" s="28"/>
      <c r="F177" s="27" t="str">
        <f aca="false">IF(A177="","",DATE(YEAR(A177),MONTH(A177),1))</f>
        <v/>
      </c>
    </row>
    <row r="178" customFormat="false" ht="15" hidden="false" customHeight="false" outlineLevel="0" collapsed="false">
      <c r="A178" s="21"/>
      <c r="B178" s="20"/>
      <c r="C178" s="20"/>
      <c r="D178" s="20"/>
      <c r="E178" s="28"/>
      <c r="F178" s="27" t="str">
        <f aca="false">IF(A178="","",DATE(YEAR(A178),MONTH(A178),1))</f>
        <v/>
      </c>
    </row>
    <row r="179" customFormat="false" ht="15" hidden="false" customHeight="false" outlineLevel="0" collapsed="false">
      <c r="A179" s="21"/>
      <c r="B179" s="20"/>
      <c r="C179" s="20"/>
      <c r="D179" s="20"/>
      <c r="E179" s="28"/>
      <c r="F179" s="27" t="str">
        <f aca="false">IF(A179="","",DATE(YEAR(A179),MONTH(A179),1))</f>
        <v/>
      </c>
    </row>
    <row r="180" customFormat="false" ht="15" hidden="false" customHeight="false" outlineLevel="0" collapsed="false">
      <c r="A180" s="21"/>
      <c r="B180" s="20"/>
      <c r="C180" s="20"/>
      <c r="D180" s="20"/>
      <c r="E180" s="28"/>
      <c r="F180" s="27" t="str">
        <f aca="false">IF(A180="","",DATE(YEAR(A180),MONTH(A180),1))</f>
        <v/>
      </c>
    </row>
    <row r="181" customFormat="false" ht="15" hidden="false" customHeight="false" outlineLevel="0" collapsed="false">
      <c r="A181" s="21"/>
      <c r="B181" s="20"/>
      <c r="C181" s="20"/>
      <c r="D181" s="20"/>
      <c r="E181" s="28"/>
      <c r="F181" s="27" t="str">
        <f aca="false">IF(A181="","",DATE(YEAR(A181),MONTH(A181),1))</f>
        <v/>
      </c>
    </row>
    <row r="182" customFormat="false" ht="15" hidden="false" customHeight="false" outlineLevel="0" collapsed="false">
      <c r="A182" s="21"/>
      <c r="B182" s="20"/>
      <c r="C182" s="20"/>
      <c r="D182" s="20"/>
      <c r="E182" s="28"/>
      <c r="F182" s="27" t="str">
        <f aca="false">IF(A182="","",DATE(YEAR(A182),MONTH(A182),1))</f>
        <v/>
      </c>
    </row>
    <row r="183" customFormat="false" ht="15" hidden="false" customHeight="false" outlineLevel="0" collapsed="false">
      <c r="A183" s="21"/>
      <c r="B183" s="20"/>
      <c r="C183" s="20"/>
      <c r="D183" s="20"/>
      <c r="E183" s="28"/>
      <c r="F183" s="27" t="str">
        <f aca="false">IF(A183="","",DATE(YEAR(A183),MONTH(A183),1))</f>
        <v/>
      </c>
    </row>
    <row r="184" customFormat="false" ht="15" hidden="false" customHeight="false" outlineLevel="0" collapsed="false">
      <c r="A184" s="21"/>
      <c r="B184" s="20"/>
      <c r="C184" s="20"/>
      <c r="D184" s="20"/>
      <c r="E184" s="28"/>
      <c r="F184" s="27" t="str">
        <f aca="false">IF(A184="","",DATE(YEAR(A184),MONTH(A184),1))</f>
        <v/>
      </c>
    </row>
    <row r="185" customFormat="false" ht="15" hidden="false" customHeight="false" outlineLevel="0" collapsed="false">
      <c r="A185" s="21"/>
      <c r="B185" s="20"/>
      <c r="C185" s="20"/>
      <c r="D185" s="20"/>
      <c r="E185" s="28"/>
      <c r="F185" s="27" t="str">
        <f aca="false">IF(A185="","",DATE(YEAR(A185),MONTH(A185),1))</f>
        <v/>
      </c>
    </row>
    <row r="186" customFormat="false" ht="15" hidden="false" customHeight="false" outlineLevel="0" collapsed="false">
      <c r="A186" s="21"/>
      <c r="B186" s="20"/>
      <c r="C186" s="20"/>
      <c r="D186" s="20"/>
      <c r="E186" s="28"/>
      <c r="F186" s="27" t="str">
        <f aca="false">IF(A186="","",DATE(YEAR(A186),MONTH(A186),1))</f>
        <v/>
      </c>
    </row>
    <row r="187" customFormat="false" ht="15" hidden="false" customHeight="false" outlineLevel="0" collapsed="false">
      <c r="A187" s="21"/>
      <c r="B187" s="20"/>
      <c r="C187" s="20"/>
      <c r="D187" s="20"/>
      <c r="E187" s="28"/>
      <c r="F187" s="27" t="str">
        <f aca="false">IF(A187="","",DATE(YEAR(A187),MONTH(A187),1))</f>
        <v/>
      </c>
    </row>
    <row r="188" customFormat="false" ht="15" hidden="false" customHeight="false" outlineLevel="0" collapsed="false">
      <c r="A188" s="21"/>
      <c r="B188" s="20"/>
      <c r="C188" s="20"/>
      <c r="D188" s="20"/>
      <c r="E188" s="28"/>
      <c r="F188" s="27" t="str">
        <f aca="false">IF(A188="","",DATE(YEAR(A188),MONTH(A188),1))</f>
        <v/>
      </c>
    </row>
    <row r="189" customFormat="false" ht="15" hidden="false" customHeight="false" outlineLevel="0" collapsed="false">
      <c r="A189" s="21"/>
      <c r="B189" s="20"/>
      <c r="C189" s="20"/>
      <c r="D189" s="20"/>
      <c r="E189" s="28"/>
      <c r="F189" s="27" t="str">
        <f aca="false">IF(A189="","",DATE(YEAR(A189),MONTH(A189),1))</f>
        <v/>
      </c>
    </row>
    <row r="190" customFormat="false" ht="15" hidden="false" customHeight="false" outlineLevel="0" collapsed="false">
      <c r="A190" s="21"/>
      <c r="B190" s="20"/>
      <c r="C190" s="20"/>
      <c r="D190" s="20"/>
      <c r="E190" s="28"/>
      <c r="F190" s="27" t="str">
        <f aca="false">IF(A190="","",DATE(YEAR(A190),MONTH(A190),1))</f>
        <v/>
      </c>
    </row>
    <row r="191" customFormat="false" ht="15" hidden="false" customHeight="false" outlineLevel="0" collapsed="false">
      <c r="A191" s="21"/>
      <c r="B191" s="20"/>
      <c r="C191" s="20"/>
      <c r="D191" s="20"/>
      <c r="E191" s="28"/>
      <c r="F191" s="27" t="str">
        <f aca="false">IF(A191="","",DATE(YEAR(A191),MONTH(A191),1))</f>
        <v/>
      </c>
    </row>
    <row r="192" customFormat="false" ht="15" hidden="false" customHeight="false" outlineLevel="0" collapsed="false">
      <c r="A192" s="21"/>
      <c r="B192" s="20"/>
      <c r="C192" s="20"/>
      <c r="D192" s="20"/>
      <c r="E192" s="28"/>
      <c r="F192" s="27" t="str">
        <f aca="false">IF(A192="","",DATE(YEAR(A192),MONTH(A192),1))</f>
        <v/>
      </c>
    </row>
    <row r="193" customFormat="false" ht="15" hidden="false" customHeight="false" outlineLevel="0" collapsed="false">
      <c r="A193" s="21"/>
      <c r="B193" s="20"/>
      <c r="C193" s="20"/>
      <c r="D193" s="20"/>
      <c r="E193" s="28"/>
      <c r="F193" s="27" t="str">
        <f aca="false">IF(A193="","",DATE(YEAR(A193),MONTH(A193),1))</f>
        <v/>
      </c>
    </row>
    <row r="194" customFormat="false" ht="15" hidden="false" customHeight="false" outlineLevel="0" collapsed="false">
      <c r="A194" s="21"/>
      <c r="B194" s="20"/>
      <c r="C194" s="20"/>
      <c r="D194" s="20"/>
      <c r="E194" s="28"/>
      <c r="F194" s="27" t="str">
        <f aca="false">IF(A194="","",DATE(YEAR(A194),MONTH(A194),1))</f>
        <v/>
      </c>
    </row>
    <row r="195" customFormat="false" ht="15" hidden="false" customHeight="false" outlineLevel="0" collapsed="false">
      <c r="A195" s="21"/>
      <c r="B195" s="20"/>
      <c r="C195" s="20"/>
      <c r="D195" s="20"/>
      <c r="E195" s="28"/>
      <c r="F195" s="27" t="str">
        <f aca="false">IF(A195="","",DATE(YEAR(A195),MONTH(A195),1))</f>
        <v/>
      </c>
    </row>
    <row r="196" customFormat="false" ht="15" hidden="false" customHeight="false" outlineLevel="0" collapsed="false">
      <c r="A196" s="21"/>
      <c r="B196" s="20"/>
      <c r="C196" s="20"/>
      <c r="D196" s="20"/>
      <c r="E196" s="28"/>
      <c r="F196" s="27" t="str">
        <f aca="false">IF(A196="","",DATE(YEAR(A196),MONTH(A196),1))</f>
        <v/>
      </c>
    </row>
    <row r="197" customFormat="false" ht="15" hidden="false" customHeight="false" outlineLevel="0" collapsed="false">
      <c r="A197" s="21"/>
      <c r="B197" s="20"/>
      <c r="C197" s="20"/>
      <c r="D197" s="20"/>
      <c r="E197" s="28"/>
      <c r="F197" s="27" t="str">
        <f aca="false">IF(A197="","",DATE(YEAR(A197),MONTH(A197),1))</f>
        <v/>
      </c>
    </row>
    <row r="198" customFormat="false" ht="15" hidden="false" customHeight="false" outlineLevel="0" collapsed="false">
      <c r="A198" s="21"/>
      <c r="B198" s="20"/>
      <c r="C198" s="20"/>
      <c r="D198" s="20"/>
      <c r="E198" s="28"/>
      <c r="F198" s="27" t="str">
        <f aca="false">IF(A198="","",DATE(YEAR(A198),MONTH(A198),1))</f>
        <v/>
      </c>
    </row>
    <row r="199" customFormat="false" ht="15" hidden="false" customHeight="false" outlineLevel="0" collapsed="false">
      <c r="A199" s="21"/>
      <c r="B199" s="20"/>
      <c r="C199" s="20"/>
      <c r="D199" s="20"/>
      <c r="E199" s="28"/>
      <c r="F199" s="27" t="str">
        <f aca="false">IF(A199="","",DATE(YEAR(A199),MONTH(A199),1))</f>
        <v/>
      </c>
    </row>
    <row r="200" customFormat="false" ht="15" hidden="false" customHeight="false" outlineLevel="0" collapsed="false">
      <c r="A200" s="21"/>
      <c r="B200" s="20"/>
      <c r="C200" s="20"/>
      <c r="D200" s="20"/>
      <c r="E200" s="28"/>
      <c r="F200" s="27" t="str">
        <f aca="false">IF(A200="","",DATE(YEAR(A200),MONTH(A200),1))</f>
        <v/>
      </c>
    </row>
    <row r="201" customFormat="false" ht="15" hidden="false" customHeight="false" outlineLevel="0" collapsed="false">
      <c r="A201" s="21"/>
      <c r="B201" s="20"/>
      <c r="C201" s="20"/>
      <c r="D201" s="20"/>
      <c r="E201" s="28"/>
      <c r="F201" s="27" t="str">
        <f aca="false">IF(A201="","",DATE(YEAR(A201),MONTH(A201),1))</f>
        <v/>
      </c>
    </row>
    <row r="202" customFormat="false" ht="15" hidden="false" customHeight="false" outlineLevel="0" collapsed="false">
      <c r="A202" s="21"/>
      <c r="B202" s="20"/>
      <c r="C202" s="20"/>
      <c r="D202" s="20"/>
      <c r="E202" s="28"/>
      <c r="F202" s="27" t="str">
        <f aca="false">IF(A202="","",DATE(YEAR(A202),MONTH(A202),1))</f>
        <v/>
      </c>
    </row>
    <row r="203" customFormat="false" ht="15" hidden="false" customHeight="false" outlineLevel="0" collapsed="false">
      <c r="A203" s="21"/>
      <c r="B203" s="20"/>
      <c r="C203" s="20"/>
      <c r="D203" s="20"/>
      <c r="E203" s="28"/>
      <c r="F203" s="27" t="str">
        <f aca="false">IF(A203="","",DATE(YEAR(A203),MONTH(A203),1))</f>
        <v/>
      </c>
    </row>
    <row r="204" customFormat="false" ht="15" hidden="false" customHeight="false" outlineLevel="0" collapsed="false">
      <c r="A204" s="21"/>
      <c r="B204" s="20"/>
      <c r="C204" s="20"/>
      <c r="D204" s="20"/>
      <c r="E204" s="28"/>
      <c r="F204" s="27" t="str">
        <f aca="false">IF(A204="","",DATE(YEAR(A204),MONTH(A204),1))</f>
        <v/>
      </c>
    </row>
    <row r="205" customFormat="false" ht="15" hidden="false" customHeight="false" outlineLevel="0" collapsed="false">
      <c r="A205" s="21"/>
      <c r="B205" s="20"/>
      <c r="C205" s="20"/>
      <c r="D205" s="20"/>
      <c r="E205" s="28"/>
      <c r="F205" s="27" t="str">
        <f aca="false">IF(A205="","",DATE(YEAR(A205),MONTH(A205),1))</f>
        <v/>
      </c>
    </row>
    <row r="206" customFormat="false" ht="15" hidden="false" customHeight="false" outlineLevel="0" collapsed="false">
      <c r="A206" s="21"/>
      <c r="B206" s="20"/>
      <c r="C206" s="20"/>
      <c r="D206" s="20"/>
      <c r="E206" s="28"/>
      <c r="F206" s="27" t="str">
        <f aca="false">IF(A206="","",DATE(YEAR(A206),MONTH(A206),1))</f>
        <v/>
      </c>
    </row>
    <row r="207" customFormat="false" ht="15" hidden="false" customHeight="false" outlineLevel="0" collapsed="false">
      <c r="A207" s="21"/>
      <c r="B207" s="20"/>
      <c r="C207" s="20"/>
      <c r="D207" s="20"/>
      <c r="E207" s="28"/>
      <c r="F207" s="27" t="str">
        <f aca="false">IF(A207="","",DATE(YEAR(A207),MONTH(A207),1))</f>
        <v/>
      </c>
    </row>
    <row r="208" customFormat="false" ht="15" hidden="false" customHeight="false" outlineLevel="0" collapsed="false">
      <c r="A208" s="21"/>
      <c r="B208" s="20"/>
      <c r="C208" s="20"/>
      <c r="D208" s="20"/>
      <c r="E208" s="28"/>
      <c r="F208" s="27" t="str">
        <f aca="false">IF(A208="","",DATE(YEAR(A208),MONTH(A208),1))</f>
        <v/>
      </c>
    </row>
    <row r="209" customFormat="false" ht="15" hidden="false" customHeight="false" outlineLevel="0" collapsed="false">
      <c r="A209" s="21"/>
      <c r="B209" s="20"/>
      <c r="C209" s="20"/>
      <c r="D209" s="20"/>
      <c r="E209" s="28"/>
      <c r="F209" s="27" t="str">
        <f aca="false">IF(A209="","",DATE(YEAR(A209),MONTH(A209),1))</f>
        <v/>
      </c>
    </row>
    <row r="210" customFormat="false" ht="15" hidden="false" customHeight="false" outlineLevel="0" collapsed="false">
      <c r="A210" s="21"/>
      <c r="B210" s="20"/>
      <c r="C210" s="20"/>
      <c r="D210" s="20"/>
      <c r="E210" s="28"/>
      <c r="F210" s="27" t="str">
        <f aca="false">IF(A210="","",DATE(YEAR(A210),MONTH(A210),1))</f>
        <v/>
      </c>
    </row>
    <row r="211" customFormat="false" ht="15" hidden="false" customHeight="false" outlineLevel="0" collapsed="false">
      <c r="A211" s="21"/>
      <c r="B211" s="20"/>
      <c r="C211" s="20"/>
      <c r="D211" s="20"/>
      <c r="E211" s="28"/>
      <c r="F211" s="27" t="str">
        <f aca="false">IF(A211="","",DATE(YEAR(A211),MONTH(A211),1))</f>
        <v/>
      </c>
    </row>
    <row r="212" customFormat="false" ht="15" hidden="false" customHeight="false" outlineLevel="0" collapsed="false">
      <c r="A212" s="21"/>
      <c r="B212" s="20"/>
      <c r="C212" s="20"/>
      <c r="D212" s="20"/>
      <c r="E212" s="28"/>
      <c r="F212" s="27" t="str">
        <f aca="false">IF(A212="","",DATE(YEAR(A212),MONTH(A212),1))</f>
        <v/>
      </c>
    </row>
    <row r="213" customFormat="false" ht="15" hidden="false" customHeight="false" outlineLevel="0" collapsed="false">
      <c r="A213" s="21"/>
      <c r="B213" s="20"/>
      <c r="C213" s="20"/>
      <c r="D213" s="20"/>
      <c r="E213" s="28"/>
      <c r="F213" s="27" t="str">
        <f aca="false">IF(A213="","",DATE(YEAR(A213),MONTH(A213),1))</f>
        <v/>
      </c>
    </row>
    <row r="214" customFormat="false" ht="15" hidden="false" customHeight="false" outlineLevel="0" collapsed="false">
      <c r="A214" s="21"/>
      <c r="B214" s="20"/>
      <c r="C214" s="20"/>
      <c r="D214" s="20"/>
      <c r="E214" s="28"/>
      <c r="F214" s="27" t="str">
        <f aca="false">IF(A214="","",DATE(YEAR(A214),MONTH(A214),1))</f>
        <v/>
      </c>
    </row>
    <row r="215" customFormat="false" ht="15" hidden="false" customHeight="false" outlineLevel="0" collapsed="false">
      <c r="A215" s="21"/>
      <c r="B215" s="20"/>
      <c r="C215" s="20"/>
      <c r="D215" s="20"/>
      <c r="E215" s="28"/>
      <c r="F215" s="27" t="str">
        <f aca="false">IF(A215="","",DATE(YEAR(A215),MONTH(A215),1))</f>
        <v/>
      </c>
    </row>
    <row r="216" customFormat="false" ht="15" hidden="false" customHeight="false" outlineLevel="0" collapsed="false">
      <c r="A216" s="21"/>
      <c r="B216" s="20"/>
      <c r="C216" s="20"/>
      <c r="D216" s="20"/>
      <c r="E216" s="28"/>
      <c r="F216" s="27" t="str">
        <f aca="false">IF(A216="","",DATE(YEAR(A216),MONTH(A216),1))</f>
        <v/>
      </c>
    </row>
    <row r="217" customFormat="false" ht="15" hidden="false" customHeight="false" outlineLevel="0" collapsed="false">
      <c r="A217" s="21"/>
      <c r="B217" s="20"/>
      <c r="C217" s="20"/>
      <c r="D217" s="20"/>
      <c r="E217" s="28"/>
      <c r="F217" s="27" t="str">
        <f aca="false">IF(A217="","",DATE(YEAR(A217),MONTH(A217),1))</f>
        <v/>
      </c>
    </row>
    <row r="218" customFormat="false" ht="15" hidden="false" customHeight="false" outlineLevel="0" collapsed="false">
      <c r="A218" s="21"/>
      <c r="B218" s="20"/>
      <c r="C218" s="20"/>
      <c r="D218" s="20"/>
      <c r="E218" s="28"/>
      <c r="F218" s="27" t="str">
        <f aca="false">IF(A218="","",DATE(YEAR(A218),MONTH(A218),1))</f>
        <v/>
      </c>
    </row>
    <row r="219" customFormat="false" ht="15" hidden="false" customHeight="false" outlineLevel="0" collapsed="false">
      <c r="A219" s="21"/>
      <c r="B219" s="20"/>
      <c r="C219" s="20"/>
      <c r="D219" s="20"/>
      <c r="E219" s="28"/>
      <c r="F219" s="27" t="str">
        <f aca="false">IF(A219="","",DATE(YEAR(A219),MONTH(A219),1))</f>
        <v/>
      </c>
    </row>
    <row r="220" customFormat="false" ht="15" hidden="false" customHeight="false" outlineLevel="0" collapsed="false">
      <c r="A220" s="21"/>
      <c r="B220" s="20"/>
      <c r="C220" s="20"/>
      <c r="D220" s="20"/>
      <c r="E220" s="28"/>
      <c r="F220" s="27" t="str">
        <f aca="false">IF(A220="","",DATE(YEAR(A220),MONTH(A220),1))</f>
        <v/>
      </c>
    </row>
    <row r="221" customFormat="false" ht="15" hidden="false" customHeight="false" outlineLevel="0" collapsed="false">
      <c r="A221" s="21"/>
      <c r="B221" s="20"/>
      <c r="C221" s="20"/>
      <c r="D221" s="20"/>
      <c r="E221" s="28"/>
      <c r="F221" s="27" t="str">
        <f aca="false">IF(A221="","",DATE(YEAR(A221),MONTH(A221),1))</f>
        <v/>
      </c>
    </row>
    <row r="222" customFormat="false" ht="15" hidden="false" customHeight="false" outlineLevel="0" collapsed="false">
      <c r="A222" s="21"/>
      <c r="B222" s="20"/>
      <c r="C222" s="20"/>
      <c r="D222" s="20"/>
      <c r="E222" s="28"/>
      <c r="F222" s="27" t="str">
        <f aca="false">IF(A222="","",DATE(YEAR(A222),MONTH(A222),1))</f>
        <v/>
      </c>
    </row>
    <row r="223" customFormat="false" ht="15" hidden="false" customHeight="false" outlineLevel="0" collapsed="false">
      <c r="A223" s="21"/>
      <c r="B223" s="20"/>
      <c r="C223" s="20"/>
      <c r="D223" s="20"/>
      <c r="E223" s="28"/>
      <c r="F223" s="27" t="str">
        <f aca="false">IF(A223="","",DATE(YEAR(A223),MONTH(A223),1))</f>
        <v/>
      </c>
    </row>
    <row r="224" customFormat="false" ht="15" hidden="false" customHeight="false" outlineLevel="0" collapsed="false">
      <c r="A224" s="21"/>
      <c r="B224" s="20"/>
      <c r="C224" s="20"/>
      <c r="D224" s="20"/>
      <c r="E224" s="28"/>
      <c r="F224" s="27" t="str">
        <f aca="false">IF(A224="","",DATE(YEAR(A224),MONTH(A224),1))</f>
        <v/>
      </c>
    </row>
    <row r="225" customFormat="false" ht="15" hidden="false" customHeight="false" outlineLevel="0" collapsed="false">
      <c r="A225" s="21"/>
      <c r="B225" s="20"/>
      <c r="C225" s="20"/>
      <c r="D225" s="20"/>
      <c r="E225" s="28"/>
      <c r="F225" s="27" t="str">
        <f aca="false">IF(A225="","",DATE(YEAR(A225),MONTH(A225),1))</f>
        <v/>
      </c>
    </row>
    <row r="226" customFormat="false" ht="15" hidden="false" customHeight="false" outlineLevel="0" collapsed="false">
      <c r="A226" s="21"/>
      <c r="B226" s="20"/>
      <c r="C226" s="20"/>
      <c r="D226" s="20"/>
      <c r="E226" s="28"/>
      <c r="F226" s="27" t="str">
        <f aca="false">IF(A226="","",DATE(YEAR(A226),MONTH(A226),1))</f>
        <v/>
      </c>
    </row>
    <row r="227" customFormat="false" ht="15" hidden="false" customHeight="false" outlineLevel="0" collapsed="false">
      <c r="A227" s="21"/>
      <c r="B227" s="20"/>
      <c r="C227" s="20"/>
      <c r="D227" s="20"/>
      <c r="E227" s="28"/>
      <c r="F227" s="27" t="str">
        <f aca="false">IF(A227="","",DATE(YEAR(A227),MONTH(A227),1))</f>
        <v/>
      </c>
    </row>
    <row r="228" customFormat="false" ht="15" hidden="false" customHeight="false" outlineLevel="0" collapsed="false">
      <c r="A228" s="21"/>
      <c r="B228" s="20"/>
      <c r="C228" s="20"/>
      <c r="D228" s="20"/>
      <c r="E228" s="28"/>
      <c r="F228" s="27" t="str">
        <f aca="false">IF(A228="","",DATE(YEAR(A228),MONTH(A228),1))</f>
        <v/>
      </c>
    </row>
    <row r="229" customFormat="false" ht="15" hidden="false" customHeight="false" outlineLevel="0" collapsed="false">
      <c r="A229" s="21"/>
      <c r="B229" s="20"/>
      <c r="C229" s="20"/>
      <c r="D229" s="20"/>
      <c r="E229" s="28"/>
      <c r="F229" s="27" t="str">
        <f aca="false">IF(A229="","",DATE(YEAR(A229),MONTH(A229),1))</f>
        <v/>
      </c>
    </row>
    <row r="230" customFormat="false" ht="15" hidden="false" customHeight="false" outlineLevel="0" collapsed="false">
      <c r="A230" s="21"/>
      <c r="B230" s="20"/>
      <c r="C230" s="20"/>
      <c r="D230" s="20"/>
      <c r="E230" s="28"/>
      <c r="F230" s="27" t="str">
        <f aca="false">IF(A230="","",DATE(YEAR(A230),MONTH(A230),1))</f>
        <v/>
      </c>
    </row>
    <row r="231" customFormat="false" ht="15" hidden="false" customHeight="false" outlineLevel="0" collapsed="false">
      <c r="A231" s="21"/>
      <c r="B231" s="20"/>
      <c r="C231" s="20"/>
      <c r="D231" s="20"/>
      <c r="E231" s="28"/>
      <c r="F231" s="27" t="str">
        <f aca="false">IF(A231="","",DATE(YEAR(A231),MONTH(A231),1))</f>
        <v/>
      </c>
    </row>
    <row r="232" customFormat="false" ht="15" hidden="false" customHeight="false" outlineLevel="0" collapsed="false">
      <c r="A232" s="21"/>
      <c r="B232" s="20"/>
      <c r="C232" s="20"/>
      <c r="D232" s="20"/>
      <c r="E232" s="28"/>
      <c r="F232" s="27" t="str">
        <f aca="false">IF(A232="","",DATE(YEAR(A232),MONTH(A232),1))</f>
        <v/>
      </c>
    </row>
    <row r="233" customFormat="false" ht="15" hidden="false" customHeight="false" outlineLevel="0" collapsed="false">
      <c r="A233" s="21"/>
      <c r="B233" s="20"/>
      <c r="C233" s="20"/>
      <c r="D233" s="20"/>
      <c r="E233" s="28"/>
      <c r="F233" s="27" t="str">
        <f aca="false">IF(A233="","",DATE(YEAR(A233),MONTH(A233),1))</f>
        <v/>
      </c>
    </row>
    <row r="234" customFormat="false" ht="15" hidden="false" customHeight="false" outlineLevel="0" collapsed="false">
      <c r="A234" s="21"/>
      <c r="B234" s="20"/>
      <c r="C234" s="20"/>
      <c r="D234" s="20"/>
      <c r="E234" s="28"/>
      <c r="F234" s="27" t="str">
        <f aca="false">IF(A234="","",DATE(YEAR(A234),MONTH(A234),1))</f>
        <v/>
      </c>
    </row>
    <row r="235" customFormat="false" ht="15" hidden="false" customHeight="false" outlineLevel="0" collapsed="false">
      <c r="A235" s="21"/>
      <c r="B235" s="20"/>
      <c r="C235" s="20"/>
      <c r="D235" s="20"/>
      <c r="E235" s="28"/>
      <c r="F235" s="27" t="str">
        <f aca="false">IF(A235="","",DATE(YEAR(A235),MONTH(A235),1))</f>
        <v/>
      </c>
    </row>
    <row r="236" customFormat="false" ht="15" hidden="false" customHeight="false" outlineLevel="0" collapsed="false">
      <c r="A236" s="21"/>
      <c r="B236" s="20"/>
      <c r="C236" s="20"/>
      <c r="D236" s="20"/>
      <c r="E236" s="28"/>
      <c r="F236" s="27" t="str">
        <f aca="false">IF(A236="","",DATE(YEAR(A236),MONTH(A236),1))</f>
        <v/>
      </c>
    </row>
    <row r="237" customFormat="false" ht="15" hidden="false" customHeight="false" outlineLevel="0" collapsed="false">
      <c r="A237" s="21"/>
      <c r="B237" s="20"/>
      <c r="C237" s="20"/>
      <c r="D237" s="20"/>
      <c r="E237" s="28"/>
      <c r="F237" s="27" t="str">
        <f aca="false">IF(A237="","",DATE(YEAR(A237),MONTH(A237),1))</f>
        <v/>
      </c>
    </row>
    <row r="238" customFormat="false" ht="15" hidden="false" customHeight="false" outlineLevel="0" collapsed="false">
      <c r="A238" s="21"/>
      <c r="B238" s="20"/>
      <c r="C238" s="20"/>
      <c r="D238" s="20"/>
      <c r="E238" s="28"/>
      <c r="F238" s="27" t="str">
        <f aca="false">IF(A238="","",DATE(YEAR(A238),MONTH(A238),1))</f>
        <v/>
      </c>
    </row>
    <row r="239" customFormat="false" ht="15" hidden="false" customHeight="false" outlineLevel="0" collapsed="false">
      <c r="A239" s="21"/>
      <c r="B239" s="20"/>
      <c r="C239" s="20"/>
      <c r="D239" s="20"/>
      <c r="E239" s="28"/>
      <c r="F239" s="27" t="str">
        <f aca="false">IF(A239="","",DATE(YEAR(A239),MONTH(A239),1))</f>
        <v/>
      </c>
    </row>
    <row r="240" customFormat="false" ht="15" hidden="false" customHeight="false" outlineLevel="0" collapsed="false">
      <c r="A240" s="21"/>
      <c r="B240" s="20"/>
      <c r="C240" s="20"/>
      <c r="D240" s="20"/>
      <c r="E240" s="28"/>
      <c r="F240" s="27" t="str">
        <f aca="false">IF(A240="","",DATE(YEAR(A240),MONTH(A240),1))</f>
        <v/>
      </c>
    </row>
    <row r="241" customFormat="false" ht="15" hidden="false" customHeight="false" outlineLevel="0" collapsed="false">
      <c r="A241" s="21"/>
      <c r="B241" s="20"/>
      <c r="C241" s="20"/>
      <c r="D241" s="20"/>
      <c r="E241" s="28"/>
      <c r="F241" s="27" t="str">
        <f aca="false">IF(A241="","",DATE(YEAR(A241),MONTH(A241),1))</f>
        <v/>
      </c>
    </row>
    <row r="242" customFormat="false" ht="15" hidden="false" customHeight="false" outlineLevel="0" collapsed="false">
      <c r="A242" s="21"/>
      <c r="B242" s="20"/>
      <c r="C242" s="20"/>
      <c r="D242" s="20"/>
      <c r="E242" s="28"/>
      <c r="F242" s="27" t="str">
        <f aca="false">IF(A242="","",DATE(YEAR(A242),MONTH(A242),1))</f>
        <v/>
      </c>
    </row>
    <row r="243" customFormat="false" ht="15" hidden="false" customHeight="false" outlineLevel="0" collapsed="false">
      <c r="A243" s="21"/>
      <c r="B243" s="20"/>
      <c r="C243" s="20"/>
      <c r="D243" s="20"/>
      <c r="E243" s="28"/>
      <c r="F243" s="27" t="str">
        <f aca="false">IF(A243="","",DATE(YEAR(A243),MONTH(A243),1))</f>
        <v/>
      </c>
    </row>
    <row r="244" customFormat="false" ht="15" hidden="false" customHeight="false" outlineLevel="0" collapsed="false">
      <c r="A244" s="21"/>
      <c r="B244" s="20"/>
      <c r="C244" s="20"/>
      <c r="D244" s="20"/>
      <c r="E244" s="28"/>
      <c r="F244" s="27" t="str">
        <f aca="false">IF(A244="","",DATE(YEAR(A244),MONTH(A244),1))</f>
        <v/>
      </c>
    </row>
    <row r="245" customFormat="false" ht="15" hidden="false" customHeight="false" outlineLevel="0" collapsed="false">
      <c r="A245" s="21"/>
      <c r="B245" s="20"/>
      <c r="C245" s="20"/>
      <c r="D245" s="20"/>
      <c r="E245" s="28"/>
      <c r="F245" s="27" t="str">
        <f aca="false">IF(A245="","",DATE(YEAR(A245),MONTH(A245),1))</f>
        <v/>
      </c>
    </row>
    <row r="246" customFormat="false" ht="15" hidden="false" customHeight="false" outlineLevel="0" collapsed="false">
      <c r="A246" s="21"/>
      <c r="B246" s="20"/>
      <c r="C246" s="20"/>
      <c r="D246" s="20"/>
      <c r="E246" s="28"/>
      <c r="F246" s="27" t="str">
        <f aca="false">IF(A246="","",DATE(YEAR(A246),MONTH(A246),1))</f>
        <v/>
      </c>
    </row>
    <row r="247" customFormat="false" ht="15" hidden="false" customHeight="false" outlineLevel="0" collapsed="false">
      <c r="A247" s="21"/>
      <c r="B247" s="20"/>
      <c r="C247" s="20"/>
      <c r="D247" s="20"/>
      <c r="E247" s="28"/>
      <c r="F247" s="27" t="str">
        <f aca="false">IF(A247="","",DATE(YEAR(A247),MONTH(A247),1))</f>
        <v/>
      </c>
    </row>
    <row r="248" customFormat="false" ht="15" hidden="false" customHeight="false" outlineLevel="0" collapsed="false">
      <c r="A248" s="21"/>
      <c r="B248" s="20"/>
      <c r="C248" s="20"/>
      <c r="D248" s="20"/>
      <c r="E248" s="28"/>
      <c r="F248" s="27" t="str">
        <f aca="false">IF(A248="","",DATE(YEAR(A248),MONTH(A248),1))</f>
        <v/>
      </c>
    </row>
    <row r="249" customFormat="false" ht="15" hidden="false" customHeight="false" outlineLevel="0" collapsed="false">
      <c r="A249" s="21"/>
      <c r="B249" s="20"/>
      <c r="C249" s="20"/>
      <c r="D249" s="20"/>
      <c r="E249" s="28"/>
      <c r="F249" s="27" t="str">
        <f aca="false">IF(A249="","",DATE(YEAR(A249),MONTH(A249),1))</f>
        <v/>
      </c>
    </row>
    <row r="250" customFormat="false" ht="15" hidden="false" customHeight="false" outlineLevel="0" collapsed="false">
      <c r="A250" s="21"/>
      <c r="B250" s="20"/>
      <c r="C250" s="20"/>
      <c r="D250" s="20"/>
      <c r="E250" s="28"/>
      <c r="F250" s="27" t="str">
        <f aca="false">IF(A250="","",DATE(YEAR(A250),MONTH(A250),1))</f>
        <v/>
      </c>
    </row>
    <row r="251" customFormat="false" ht="15" hidden="false" customHeight="false" outlineLevel="0" collapsed="false">
      <c r="A251" s="21"/>
      <c r="B251" s="20"/>
      <c r="C251" s="20"/>
      <c r="D251" s="20"/>
      <c r="E251" s="28"/>
      <c r="F251" s="27" t="str">
        <f aca="false">IF(A251="","",DATE(YEAR(A251),MONTH(A251),1))</f>
        <v/>
      </c>
    </row>
    <row r="252" customFormat="false" ht="15" hidden="false" customHeight="false" outlineLevel="0" collapsed="false">
      <c r="A252" s="21"/>
      <c r="B252" s="20"/>
      <c r="C252" s="20"/>
      <c r="D252" s="20"/>
      <c r="E252" s="28"/>
      <c r="F252" s="27" t="str">
        <f aca="false">IF(A252="","",DATE(YEAR(A252),MONTH(A252),1))</f>
        <v/>
      </c>
    </row>
    <row r="253" customFormat="false" ht="15" hidden="false" customHeight="false" outlineLevel="0" collapsed="false">
      <c r="A253" s="21"/>
      <c r="B253" s="20"/>
      <c r="C253" s="20"/>
      <c r="D253" s="20"/>
      <c r="E253" s="28"/>
      <c r="F253" s="27" t="str">
        <f aca="false">IF(A253="","",DATE(YEAR(A253),MONTH(A253),1))</f>
        <v/>
      </c>
    </row>
    <row r="254" customFormat="false" ht="15" hidden="false" customHeight="false" outlineLevel="0" collapsed="false">
      <c r="A254" s="21"/>
      <c r="B254" s="20"/>
      <c r="C254" s="20"/>
      <c r="D254" s="20"/>
      <c r="E254" s="28"/>
      <c r="F254" s="27" t="str">
        <f aca="false">IF(A254="","",DATE(YEAR(A254),MONTH(A254),1))</f>
        <v/>
      </c>
    </row>
    <row r="255" customFormat="false" ht="15" hidden="false" customHeight="false" outlineLevel="0" collapsed="false">
      <c r="A255" s="21"/>
      <c r="B255" s="20"/>
      <c r="C255" s="20"/>
      <c r="D255" s="20"/>
      <c r="E255" s="28"/>
      <c r="F255" s="27" t="str">
        <f aca="false">IF(A255="","",DATE(YEAR(A255),MONTH(A255),1))</f>
        <v/>
      </c>
    </row>
    <row r="256" customFormat="false" ht="15" hidden="false" customHeight="false" outlineLevel="0" collapsed="false">
      <c r="A256" s="21"/>
      <c r="B256" s="20"/>
      <c r="C256" s="20"/>
      <c r="D256" s="20"/>
      <c r="E256" s="28"/>
      <c r="F256" s="27" t="str">
        <f aca="false">IF(A256="","",DATE(YEAR(A256),MONTH(A256),1))</f>
        <v/>
      </c>
    </row>
    <row r="257" customFormat="false" ht="15" hidden="false" customHeight="false" outlineLevel="0" collapsed="false">
      <c r="A257" s="21"/>
      <c r="B257" s="20"/>
      <c r="C257" s="20"/>
      <c r="D257" s="20"/>
      <c r="E257" s="28"/>
      <c r="F257" s="27" t="str">
        <f aca="false">IF(A257="","",DATE(YEAR(A257),MONTH(A257),1))</f>
        <v/>
      </c>
    </row>
    <row r="258" customFormat="false" ht="15" hidden="false" customHeight="false" outlineLevel="0" collapsed="false">
      <c r="A258" s="21"/>
      <c r="B258" s="20"/>
      <c r="C258" s="20"/>
      <c r="D258" s="20"/>
      <c r="E258" s="28"/>
      <c r="F258" s="27" t="str">
        <f aca="false">IF(A258="","",DATE(YEAR(A258),MONTH(A258),1))</f>
        <v/>
      </c>
    </row>
    <row r="259" customFormat="false" ht="15" hidden="false" customHeight="false" outlineLevel="0" collapsed="false">
      <c r="A259" s="21"/>
      <c r="B259" s="20"/>
      <c r="C259" s="20"/>
      <c r="D259" s="20"/>
      <c r="E259" s="28"/>
      <c r="F259" s="27" t="str">
        <f aca="false">IF(A259="","",DATE(YEAR(A259),MONTH(A259),1))</f>
        <v/>
      </c>
    </row>
    <row r="260" customFormat="false" ht="15" hidden="false" customHeight="false" outlineLevel="0" collapsed="false">
      <c r="A260" s="21"/>
      <c r="B260" s="20"/>
      <c r="C260" s="20"/>
      <c r="D260" s="20"/>
      <c r="E260" s="28"/>
      <c r="F260" s="27" t="str">
        <f aca="false">IF(A260="","",DATE(YEAR(A260),MONTH(A260),1))</f>
        <v/>
      </c>
    </row>
    <row r="261" customFormat="false" ht="15" hidden="false" customHeight="false" outlineLevel="0" collapsed="false">
      <c r="A261" s="21"/>
      <c r="B261" s="20"/>
      <c r="C261" s="20"/>
      <c r="D261" s="20"/>
      <c r="E261" s="28"/>
      <c r="F261" s="27" t="str">
        <f aca="false">IF(A261="","",DATE(YEAR(A261),MONTH(A261),1))</f>
        <v/>
      </c>
    </row>
    <row r="262" customFormat="false" ht="15" hidden="false" customHeight="false" outlineLevel="0" collapsed="false">
      <c r="A262" s="21"/>
      <c r="B262" s="20"/>
      <c r="C262" s="20"/>
      <c r="D262" s="20"/>
      <c r="E262" s="28"/>
      <c r="F262" s="27" t="str">
        <f aca="false">IF(A262="","",DATE(YEAR(A262),MONTH(A262),1))</f>
        <v/>
      </c>
    </row>
    <row r="263" customFormat="false" ht="15" hidden="false" customHeight="false" outlineLevel="0" collapsed="false">
      <c r="A263" s="21"/>
      <c r="B263" s="20"/>
      <c r="C263" s="20"/>
      <c r="D263" s="20"/>
      <c r="E263" s="28"/>
      <c r="F263" s="27" t="str">
        <f aca="false">IF(A263="","",DATE(YEAR(A263),MONTH(A263),1))</f>
        <v/>
      </c>
    </row>
    <row r="264" customFormat="false" ht="15" hidden="false" customHeight="false" outlineLevel="0" collapsed="false">
      <c r="A264" s="21"/>
      <c r="B264" s="20"/>
      <c r="C264" s="20"/>
      <c r="D264" s="20"/>
      <c r="E264" s="28"/>
      <c r="F264" s="27" t="str">
        <f aca="false">IF(A264="","",DATE(YEAR(A264),MONTH(A264),1))</f>
        <v/>
      </c>
    </row>
    <row r="265" customFormat="false" ht="15" hidden="false" customHeight="false" outlineLevel="0" collapsed="false">
      <c r="A265" s="21"/>
      <c r="B265" s="20"/>
      <c r="C265" s="20"/>
      <c r="D265" s="20"/>
      <c r="E265" s="28"/>
      <c r="F265" s="27" t="str">
        <f aca="false">IF(A265="","",DATE(YEAR(A265),MONTH(A265),1))</f>
        <v/>
      </c>
    </row>
    <row r="266" customFormat="false" ht="15" hidden="false" customHeight="false" outlineLevel="0" collapsed="false">
      <c r="A266" s="21"/>
      <c r="B266" s="20"/>
      <c r="C266" s="20"/>
      <c r="D266" s="20"/>
      <c r="E266" s="28"/>
      <c r="F266" s="27" t="str">
        <f aca="false">IF(A266="","",DATE(YEAR(A266),MONTH(A266),1))</f>
        <v/>
      </c>
    </row>
    <row r="267" customFormat="false" ht="15" hidden="false" customHeight="false" outlineLevel="0" collapsed="false">
      <c r="A267" s="21"/>
      <c r="B267" s="20"/>
      <c r="C267" s="20"/>
      <c r="D267" s="20"/>
      <c r="E267" s="28"/>
      <c r="F267" s="27" t="str">
        <f aca="false">IF(A267="","",DATE(YEAR(A267),MONTH(A267),1))</f>
        <v/>
      </c>
    </row>
    <row r="268" customFormat="false" ht="15" hidden="false" customHeight="false" outlineLevel="0" collapsed="false">
      <c r="A268" s="21"/>
      <c r="B268" s="20"/>
      <c r="C268" s="20"/>
      <c r="D268" s="20"/>
      <c r="E268" s="28"/>
      <c r="F268" s="27" t="str">
        <f aca="false">IF(A268="","",DATE(YEAR(A268),MONTH(A268),1))</f>
        <v/>
      </c>
    </row>
    <row r="269" customFormat="false" ht="15" hidden="false" customHeight="false" outlineLevel="0" collapsed="false">
      <c r="A269" s="21"/>
      <c r="B269" s="20"/>
      <c r="C269" s="20"/>
      <c r="D269" s="20"/>
      <c r="E269" s="28"/>
      <c r="F269" s="27" t="str">
        <f aca="false">IF(A269="","",DATE(YEAR(A269),MONTH(A269),1))</f>
        <v/>
      </c>
    </row>
    <row r="270" customFormat="false" ht="15" hidden="false" customHeight="false" outlineLevel="0" collapsed="false">
      <c r="A270" s="21"/>
      <c r="B270" s="20"/>
      <c r="C270" s="20"/>
      <c r="D270" s="20"/>
      <c r="E270" s="28"/>
      <c r="F270" s="27" t="str">
        <f aca="false">IF(A270="","",DATE(YEAR(A270),MONTH(A270),1))</f>
        <v/>
      </c>
    </row>
    <row r="271" customFormat="false" ht="15" hidden="false" customHeight="false" outlineLevel="0" collapsed="false">
      <c r="A271" s="21"/>
      <c r="B271" s="20"/>
      <c r="C271" s="20"/>
      <c r="D271" s="20"/>
      <c r="E271" s="28"/>
      <c r="F271" s="27" t="str">
        <f aca="false">IF(A271="","",DATE(YEAR(A271),MONTH(A271),1))</f>
        <v/>
      </c>
    </row>
    <row r="272" customFormat="false" ht="15" hidden="false" customHeight="false" outlineLevel="0" collapsed="false">
      <c r="A272" s="21"/>
      <c r="B272" s="20"/>
      <c r="C272" s="20"/>
      <c r="D272" s="20"/>
      <c r="E272" s="28"/>
      <c r="F272" s="27" t="str">
        <f aca="false">IF(A272="","",DATE(YEAR(A272),MONTH(A272),1))</f>
        <v/>
      </c>
    </row>
    <row r="273" customFormat="false" ht="15" hidden="false" customHeight="false" outlineLevel="0" collapsed="false">
      <c r="A273" s="21"/>
      <c r="B273" s="20"/>
      <c r="C273" s="20"/>
      <c r="D273" s="20"/>
      <c r="E273" s="28"/>
      <c r="F273" s="27" t="str">
        <f aca="false">IF(A273="","",DATE(YEAR(A273),MONTH(A273),1))</f>
        <v/>
      </c>
    </row>
    <row r="274" customFormat="false" ht="15" hidden="false" customHeight="false" outlineLevel="0" collapsed="false">
      <c r="A274" s="21"/>
      <c r="B274" s="20"/>
      <c r="C274" s="20"/>
      <c r="D274" s="20"/>
      <c r="E274" s="28"/>
      <c r="F274" s="27" t="str">
        <f aca="false">IF(A274="","",DATE(YEAR(A274),MONTH(A274),1))</f>
        <v/>
      </c>
    </row>
    <row r="275" customFormat="false" ht="15" hidden="false" customHeight="false" outlineLevel="0" collapsed="false">
      <c r="A275" s="21"/>
      <c r="B275" s="20"/>
      <c r="C275" s="20"/>
      <c r="D275" s="20"/>
      <c r="E275" s="28"/>
      <c r="F275" s="27" t="str">
        <f aca="false">IF(A275="","",DATE(YEAR(A275),MONTH(A275),1))</f>
        <v/>
      </c>
    </row>
    <row r="276" customFormat="false" ht="15" hidden="false" customHeight="false" outlineLevel="0" collapsed="false">
      <c r="A276" s="21"/>
      <c r="B276" s="20"/>
      <c r="C276" s="20"/>
      <c r="D276" s="20"/>
      <c r="E276" s="28"/>
      <c r="F276" s="27" t="str">
        <f aca="false">IF(A276="","",DATE(YEAR(A276),MONTH(A276),1))</f>
        <v/>
      </c>
    </row>
    <row r="277" customFormat="false" ht="15" hidden="false" customHeight="false" outlineLevel="0" collapsed="false">
      <c r="A277" s="21"/>
      <c r="B277" s="20"/>
      <c r="C277" s="20"/>
      <c r="D277" s="20"/>
      <c r="E277" s="28"/>
      <c r="F277" s="27" t="str">
        <f aca="false">IF(A277="","",DATE(YEAR(A277),MONTH(A277),1))</f>
        <v/>
      </c>
    </row>
    <row r="278" customFormat="false" ht="15" hidden="false" customHeight="false" outlineLevel="0" collapsed="false">
      <c r="A278" s="21"/>
      <c r="B278" s="20"/>
      <c r="C278" s="20"/>
      <c r="D278" s="20"/>
      <c r="E278" s="28"/>
      <c r="F278" s="27" t="str">
        <f aca="false">IF(A278="","",DATE(YEAR(A278),MONTH(A278),1))</f>
        <v/>
      </c>
    </row>
    <row r="279" customFormat="false" ht="15" hidden="false" customHeight="false" outlineLevel="0" collapsed="false">
      <c r="A279" s="21"/>
      <c r="B279" s="20"/>
      <c r="C279" s="20"/>
      <c r="D279" s="20"/>
      <c r="E279" s="28"/>
      <c r="F279" s="27" t="str">
        <f aca="false">IF(A279="","",DATE(YEAR(A279),MONTH(A279),1))</f>
        <v/>
      </c>
    </row>
    <row r="280" customFormat="false" ht="15" hidden="false" customHeight="false" outlineLevel="0" collapsed="false">
      <c r="A280" s="21"/>
      <c r="B280" s="20"/>
      <c r="C280" s="20"/>
      <c r="D280" s="20"/>
      <c r="E280" s="28"/>
      <c r="F280" s="27" t="str">
        <f aca="false">IF(A280="","",DATE(YEAR(A280),MONTH(A280),1))</f>
        <v/>
      </c>
    </row>
    <row r="281" customFormat="false" ht="15" hidden="false" customHeight="false" outlineLevel="0" collapsed="false">
      <c r="A281" s="21"/>
      <c r="B281" s="20"/>
      <c r="C281" s="20"/>
      <c r="D281" s="20"/>
      <c r="E281" s="28"/>
      <c r="F281" s="27" t="str">
        <f aca="false">IF(A281="","",DATE(YEAR(A281),MONTH(A281),1))</f>
        <v/>
      </c>
    </row>
    <row r="282" customFormat="false" ht="15" hidden="false" customHeight="false" outlineLevel="0" collapsed="false">
      <c r="A282" s="21"/>
      <c r="B282" s="20"/>
      <c r="C282" s="20"/>
      <c r="D282" s="20"/>
      <c r="E282" s="28"/>
      <c r="F282" s="27" t="str">
        <f aca="false">IF(A282="","",DATE(YEAR(A282),MONTH(A282),1))</f>
        <v/>
      </c>
    </row>
    <row r="283" customFormat="false" ht="15" hidden="false" customHeight="false" outlineLevel="0" collapsed="false">
      <c r="A283" s="21"/>
      <c r="B283" s="20"/>
      <c r="C283" s="20"/>
      <c r="D283" s="20"/>
      <c r="E283" s="28"/>
      <c r="F283" s="27" t="str">
        <f aca="false">IF(A283="","",DATE(YEAR(A283),MONTH(A283),1))</f>
        <v/>
      </c>
    </row>
    <row r="284" customFormat="false" ht="15" hidden="false" customHeight="false" outlineLevel="0" collapsed="false">
      <c r="A284" s="21"/>
      <c r="B284" s="20"/>
      <c r="C284" s="20"/>
      <c r="D284" s="20"/>
      <c r="E284" s="28"/>
      <c r="F284" s="27" t="str">
        <f aca="false">IF(A284="","",DATE(YEAR(A284),MONTH(A284),1))</f>
        <v/>
      </c>
    </row>
    <row r="285" customFormat="false" ht="15" hidden="false" customHeight="false" outlineLevel="0" collapsed="false">
      <c r="A285" s="21"/>
      <c r="B285" s="20"/>
      <c r="C285" s="20"/>
      <c r="D285" s="20"/>
      <c r="E285" s="28"/>
      <c r="F285" s="27" t="str">
        <f aca="false">IF(A285="","",DATE(YEAR(A285),MONTH(A285),1))</f>
        <v/>
      </c>
    </row>
    <row r="286" customFormat="false" ht="15" hidden="false" customHeight="false" outlineLevel="0" collapsed="false">
      <c r="A286" s="21"/>
      <c r="B286" s="20"/>
      <c r="C286" s="20"/>
      <c r="D286" s="20"/>
      <c r="E286" s="28"/>
      <c r="F286" s="27" t="str">
        <f aca="false">IF(A286="","",DATE(YEAR(A286),MONTH(A286),1))</f>
        <v/>
      </c>
    </row>
    <row r="287" customFormat="false" ht="15" hidden="false" customHeight="false" outlineLevel="0" collapsed="false">
      <c r="A287" s="21"/>
      <c r="B287" s="20"/>
      <c r="C287" s="20"/>
      <c r="D287" s="20"/>
      <c r="E287" s="28"/>
      <c r="F287" s="27" t="str">
        <f aca="false">IF(A287="","",DATE(YEAR(A287),MONTH(A287),1))</f>
        <v/>
      </c>
    </row>
    <row r="288" customFormat="false" ht="15" hidden="false" customHeight="false" outlineLevel="0" collapsed="false">
      <c r="A288" s="21"/>
      <c r="B288" s="20"/>
      <c r="C288" s="20"/>
      <c r="D288" s="20"/>
      <c r="E288" s="28"/>
      <c r="F288" s="27" t="str">
        <f aca="false">IF(A288="","",DATE(YEAR(A288),MONTH(A288),1))</f>
        <v/>
      </c>
    </row>
    <row r="289" customFormat="false" ht="15" hidden="false" customHeight="false" outlineLevel="0" collapsed="false">
      <c r="A289" s="21"/>
      <c r="B289" s="20"/>
      <c r="C289" s="20"/>
      <c r="D289" s="20"/>
      <c r="E289" s="28"/>
      <c r="F289" s="27" t="str">
        <f aca="false">IF(A289="","",DATE(YEAR(A289),MONTH(A289),1))</f>
        <v/>
      </c>
    </row>
    <row r="290" customFormat="false" ht="15" hidden="false" customHeight="false" outlineLevel="0" collapsed="false">
      <c r="A290" s="21"/>
      <c r="B290" s="20"/>
      <c r="C290" s="20"/>
      <c r="D290" s="20"/>
      <c r="E290" s="28"/>
      <c r="F290" s="27" t="str">
        <f aca="false">IF(A290="","",DATE(YEAR(A290),MONTH(A290),1))</f>
        <v/>
      </c>
    </row>
    <row r="291" customFormat="false" ht="15" hidden="false" customHeight="false" outlineLevel="0" collapsed="false">
      <c r="A291" s="21"/>
      <c r="B291" s="20"/>
      <c r="C291" s="20"/>
      <c r="D291" s="20"/>
      <c r="E291" s="28"/>
      <c r="F291" s="27" t="str">
        <f aca="false">IF(A291="","",DATE(YEAR(A291),MONTH(A291),1))</f>
        <v/>
      </c>
    </row>
    <row r="292" customFormat="false" ht="15" hidden="false" customHeight="false" outlineLevel="0" collapsed="false">
      <c r="A292" s="21"/>
      <c r="B292" s="20"/>
      <c r="C292" s="20"/>
      <c r="D292" s="20"/>
      <c r="E292" s="28"/>
      <c r="F292" s="27" t="str">
        <f aca="false">IF(A292="","",DATE(YEAR(A292),MONTH(A292),1))</f>
        <v/>
      </c>
    </row>
    <row r="293" customFormat="false" ht="15" hidden="false" customHeight="false" outlineLevel="0" collapsed="false">
      <c r="A293" s="21"/>
      <c r="B293" s="20"/>
      <c r="C293" s="20"/>
      <c r="D293" s="20"/>
      <c r="E293" s="28"/>
      <c r="F293" s="27" t="str">
        <f aca="false">IF(A293="","",DATE(YEAR(A293),MONTH(A293),1))</f>
        <v/>
      </c>
    </row>
    <row r="294" customFormat="false" ht="15" hidden="false" customHeight="false" outlineLevel="0" collapsed="false">
      <c r="A294" s="21"/>
      <c r="B294" s="20"/>
      <c r="C294" s="20"/>
      <c r="D294" s="20"/>
      <c r="E294" s="28"/>
      <c r="F294" s="27" t="str">
        <f aca="false">IF(A294="","",DATE(YEAR(A294),MONTH(A294),1))</f>
        <v/>
      </c>
    </row>
    <row r="295" customFormat="false" ht="15" hidden="false" customHeight="false" outlineLevel="0" collapsed="false">
      <c r="A295" s="21"/>
      <c r="B295" s="20"/>
      <c r="C295" s="20"/>
      <c r="D295" s="20"/>
      <c r="E295" s="28"/>
      <c r="F295" s="27" t="str">
        <f aca="false">IF(A295="","",DATE(YEAR(A295),MONTH(A295),1))</f>
        <v/>
      </c>
    </row>
    <row r="296" customFormat="false" ht="15" hidden="false" customHeight="false" outlineLevel="0" collapsed="false">
      <c r="A296" s="21"/>
      <c r="B296" s="20"/>
      <c r="C296" s="20"/>
      <c r="D296" s="20"/>
      <c r="E296" s="28"/>
      <c r="F296" s="27" t="str">
        <f aca="false">IF(A296="","",DATE(YEAR(A296),MONTH(A296),1))</f>
        <v/>
      </c>
    </row>
    <row r="297" customFormat="false" ht="15" hidden="false" customHeight="false" outlineLevel="0" collapsed="false">
      <c r="A297" s="21"/>
      <c r="B297" s="20"/>
      <c r="C297" s="20"/>
      <c r="D297" s="20"/>
      <c r="E297" s="28"/>
      <c r="F297" s="27" t="str">
        <f aca="false">IF(A297="","",DATE(YEAR(A297),MONTH(A297),1))</f>
        <v/>
      </c>
    </row>
    <row r="298" customFormat="false" ht="15" hidden="false" customHeight="false" outlineLevel="0" collapsed="false">
      <c r="A298" s="21"/>
      <c r="B298" s="20"/>
      <c r="C298" s="20"/>
      <c r="D298" s="20"/>
      <c r="E298" s="28"/>
      <c r="F298" s="27" t="str">
        <f aca="false">IF(A298="","",DATE(YEAR(A298),MONTH(A298),1))</f>
        <v/>
      </c>
    </row>
    <row r="299" customFormat="false" ht="15" hidden="false" customHeight="false" outlineLevel="0" collapsed="false">
      <c r="A299" s="21"/>
      <c r="B299" s="20"/>
      <c r="C299" s="20"/>
      <c r="D299" s="20"/>
      <c r="E299" s="28"/>
      <c r="F299" s="27" t="str">
        <f aca="false">IF(A299="","",DATE(YEAR(A299),MONTH(A299),1))</f>
        <v/>
      </c>
    </row>
    <row r="300" customFormat="false" ht="15" hidden="false" customHeight="false" outlineLevel="0" collapsed="false">
      <c r="A300" s="21"/>
      <c r="B300" s="20"/>
      <c r="C300" s="20"/>
      <c r="D300" s="20"/>
      <c r="E300" s="28"/>
      <c r="F300" s="27" t="str">
        <f aca="false">IF(A300="","",DATE(YEAR(A300),MONTH(A300),1))</f>
        <v/>
      </c>
    </row>
    <row r="301" customFormat="false" ht="15" hidden="false" customHeight="false" outlineLevel="0" collapsed="false">
      <c r="A301" s="21"/>
      <c r="B301" s="20"/>
      <c r="C301" s="20"/>
      <c r="D301" s="20"/>
      <c r="E301" s="28"/>
      <c r="F301" s="27" t="str">
        <f aca="false">IF(A301="","",DATE(YEAR(A301),MONTH(A301),1))</f>
        <v/>
      </c>
    </row>
    <row r="302" customFormat="false" ht="15" hidden="false" customHeight="false" outlineLevel="0" collapsed="false">
      <c r="A302" s="21"/>
      <c r="B302" s="20"/>
      <c r="C302" s="20"/>
      <c r="D302" s="20"/>
      <c r="E302" s="28"/>
      <c r="F302" s="27" t="str">
        <f aca="false">IF(A302="","",DATE(YEAR(A302),MONTH(A302),1))</f>
        <v/>
      </c>
    </row>
    <row r="303" customFormat="false" ht="15" hidden="false" customHeight="false" outlineLevel="0" collapsed="false">
      <c r="A303" s="21"/>
      <c r="B303" s="20"/>
      <c r="C303" s="20"/>
      <c r="D303" s="20"/>
      <c r="E303" s="28"/>
      <c r="F303" s="27" t="str">
        <f aca="false">IF(A303="","",DATE(YEAR(A303),MONTH(A303),1))</f>
        <v/>
      </c>
    </row>
    <row r="304" customFormat="false" ht="15" hidden="false" customHeight="false" outlineLevel="0" collapsed="false">
      <c r="A304" s="21"/>
      <c r="B304" s="20"/>
      <c r="C304" s="20"/>
      <c r="D304" s="20"/>
      <c r="E304" s="28"/>
      <c r="F304" s="27" t="str">
        <f aca="false">IF(A304="","",DATE(YEAR(A304),MONTH(A304),1))</f>
        <v/>
      </c>
    </row>
    <row r="305" customFormat="false" ht="15" hidden="false" customHeight="false" outlineLevel="0" collapsed="false">
      <c r="A305" s="21"/>
      <c r="B305" s="20"/>
      <c r="C305" s="20"/>
      <c r="D305" s="20"/>
      <c r="E305" s="28"/>
      <c r="F305" s="27" t="str">
        <f aca="false">IF(A305="","",DATE(YEAR(A305),MONTH(A305),1))</f>
        <v/>
      </c>
    </row>
    <row r="306" customFormat="false" ht="15" hidden="false" customHeight="false" outlineLevel="0" collapsed="false">
      <c r="A306" s="21"/>
      <c r="B306" s="20"/>
      <c r="C306" s="20"/>
      <c r="D306" s="20"/>
      <c r="E306" s="28"/>
      <c r="F306" s="27" t="str">
        <f aca="false">IF(A306="","",DATE(YEAR(A306),MONTH(A306),1))</f>
        <v/>
      </c>
    </row>
    <row r="307" customFormat="false" ht="15" hidden="false" customHeight="false" outlineLevel="0" collapsed="false">
      <c r="A307" s="21"/>
      <c r="B307" s="20"/>
      <c r="C307" s="20"/>
      <c r="D307" s="20"/>
      <c r="E307" s="28"/>
      <c r="F307" s="27" t="str">
        <f aca="false">IF(A307="","",DATE(YEAR(A307),MONTH(A307),1))</f>
        <v/>
      </c>
    </row>
    <row r="308" customFormat="false" ht="15" hidden="false" customHeight="false" outlineLevel="0" collapsed="false">
      <c r="A308" s="21"/>
      <c r="B308" s="20"/>
      <c r="C308" s="20"/>
      <c r="D308" s="20"/>
      <c r="E308" s="28"/>
      <c r="F308" s="27" t="str">
        <f aca="false">IF(A308="","",DATE(YEAR(A308),MONTH(A308),1))</f>
        <v/>
      </c>
    </row>
    <row r="309" customFormat="false" ht="15" hidden="false" customHeight="false" outlineLevel="0" collapsed="false">
      <c r="A309" s="21"/>
      <c r="B309" s="20"/>
      <c r="C309" s="20"/>
      <c r="D309" s="20"/>
      <c r="E309" s="28"/>
      <c r="F309" s="27" t="str">
        <f aca="false">IF(A309="","",DATE(YEAR(A309),MONTH(A309),1))</f>
        <v/>
      </c>
    </row>
    <row r="310" customFormat="false" ht="15" hidden="false" customHeight="false" outlineLevel="0" collapsed="false">
      <c r="A310" s="21"/>
      <c r="B310" s="20"/>
      <c r="C310" s="20"/>
      <c r="D310" s="20"/>
      <c r="E310" s="28"/>
      <c r="F310" s="27" t="str">
        <f aca="false">IF(A310="","",DATE(YEAR(A310),MONTH(A310),1))</f>
        <v/>
      </c>
    </row>
    <row r="311" customFormat="false" ht="15" hidden="false" customHeight="false" outlineLevel="0" collapsed="false">
      <c r="A311" s="21"/>
      <c r="B311" s="20"/>
      <c r="C311" s="20"/>
      <c r="D311" s="20"/>
      <c r="E311" s="28"/>
      <c r="F311" s="27" t="str">
        <f aca="false">IF(A311="","",DATE(YEAR(A311),MONTH(A311),1))</f>
        <v/>
      </c>
    </row>
    <row r="312" customFormat="false" ht="15" hidden="false" customHeight="false" outlineLevel="0" collapsed="false">
      <c r="A312" s="21"/>
      <c r="B312" s="20"/>
      <c r="C312" s="20"/>
      <c r="D312" s="20"/>
      <c r="E312" s="28"/>
      <c r="F312" s="27" t="str">
        <f aca="false">IF(A312="","",DATE(YEAR(A312),MONTH(A312),1))</f>
        <v/>
      </c>
    </row>
    <row r="313" customFormat="false" ht="15" hidden="false" customHeight="false" outlineLevel="0" collapsed="false">
      <c r="A313" s="21"/>
      <c r="B313" s="20"/>
      <c r="C313" s="20"/>
      <c r="D313" s="20"/>
      <c r="E313" s="28"/>
      <c r="F313" s="27" t="str">
        <f aca="false">IF(A313="","",DATE(YEAR(A313),MONTH(A313),1))</f>
        <v/>
      </c>
    </row>
    <row r="314" customFormat="false" ht="15" hidden="false" customHeight="false" outlineLevel="0" collapsed="false">
      <c r="A314" s="21"/>
      <c r="B314" s="20"/>
      <c r="C314" s="20"/>
      <c r="D314" s="20"/>
      <c r="E314" s="28"/>
      <c r="F314" s="27" t="str">
        <f aca="false">IF(A314="","",DATE(YEAR(A314),MONTH(A314),1))</f>
        <v/>
      </c>
    </row>
    <row r="315" customFormat="false" ht="15" hidden="false" customHeight="false" outlineLevel="0" collapsed="false">
      <c r="A315" s="21"/>
      <c r="B315" s="20"/>
      <c r="C315" s="20"/>
      <c r="D315" s="20"/>
      <c r="E315" s="28"/>
      <c r="F315" s="27" t="str">
        <f aca="false">IF(A315="","",DATE(YEAR(A315),MONTH(A315),1))</f>
        <v/>
      </c>
    </row>
    <row r="316" customFormat="false" ht="15" hidden="false" customHeight="false" outlineLevel="0" collapsed="false">
      <c r="A316" s="21"/>
      <c r="B316" s="20"/>
      <c r="C316" s="20"/>
      <c r="D316" s="20"/>
      <c r="E316" s="28"/>
      <c r="F316" s="27" t="str">
        <f aca="false">IF(A316="","",DATE(YEAR(A316),MONTH(A316),1))</f>
        <v/>
      </c>
    </row>
    <row r="317" customFormat="false" ht="15" hidden="false" customHeight="false" outlineLevel="0" collapsed="false">
      <c r="A317" s="21"/>
      <c r="B317" s="20"/>
      <c r="C317" s="20"/>
      <c r="D317" s="20"/>
      <c r="E317" s="28"/>
      <c r="F317" s="27" t="str">
        <f aca="false">IF(A317="","",DATE(YEAR(A317),MONTH(A317),1))</f>
        <v/>
      </c>
    </row>
    <row r="318" customFormat="false" ht="15" hidden="false" customHeight="false" outlineLevel="0" collapsed="false">
      <c r="A318" s="21"/>
      <c r="B318" s="20"/>
      <c r="C318" s="20"/>
      <c r="D318" s="20"/>
      <c r="E318" s="28"/>
      <c r="F318" s="27" t="str">
        <f aca="false">IF(A318="","",DATE(YEAR(A318),MONTH(A318),1))</f>
        <v/>
      </c>
    </row>
    <row r="319" customFormat="false" ht="15" hidden="false" customHeight="false" outlineLevel="0" collapsed="false">
      <c r="A319" s="21"/>
      <c r="B319" s="20"/>
      <c r="C319" s="20"/>
      <c r="D319" s="20"/>
      <c r="E319" s="28"/>
      <c r="F319" s="27" t="str">
        <f aca="false">IF(A319="","",DATE(YEAR(A319),MONTH(A319),1))</f>
        <v/>
      </c>
    </row>
    <row r="320" customFormat="false" ht="15" hidden="false" customHeight="false" outlineLevel="0" collapsed="false">
      <c r="A320" s="21"/>
      <c r="B320" s="20"/>
      <c r="C320" s="20"/>
      <c r="D320" s="20"/>
      <c r="E320" s="28"/>
      <c r="F320" s="27" t="str">
        <f aca="false">IF(A320="","",DATE(YEAR(A320),MONTH(A320),1))</f>
        <v/>
      </c>
    </row>
    <row r="321" customFormat="false" ht="15" hidden="false" customHeight="false" outlineLevel="0" collapsed="false">
      <c r="A321" s="21"/>
      <c r="B321" s="20"/>
      <c r="C321" s="20"/>
      <c r="D321" s="20"/>
      <c r="E321" s="28"/>
      <c r="F321" s="27" t="str">
        <f aca="false">IF(A321="","",DATE(YEAR(A321),MONTH(A321),1))</f>
        <v/>
      </c>
    </row>
    <row r="322" customFormat="false" ht="15" hidden="false" customHeight="false" outlineLevel="0" collapsed="false">
      <c r="A322" s="21"/>
      <c r="B322" s="20"/>
      <c r="C322" s="20"/>
      <c r="D322" s="20"/>
      <c r="E322" s="28"/>
      <c r="F322" s="27" t="str">
        <f aca="false">IF(A322="","",DATE(YEAR(A322),MONTH(A322),1))</f>
        <v/>
      </c>
    </row>
    <row r="323" customFormat="false" ht="15" hidden="false" customHeight="false" outlineLevel="0" collapsed="false">
      <c r="A323" s="21"/>
      <c r="B323" s="20"/>
      <c r="C323" s="20"/>
      <c r="D323" s="20"/>
      <c r="E323" s="28"/>
      <c r="F323" s="27" t="str">
        <f aca="false">IF(A323="","",DATE(YEAR(A323),MONTH(A323),1))</f>
        <v/>
      </c>
    </row>
    <row r="324" customFormat="false" ht="15" hidden="false" customHeight="false" outlineLevel="0" collapsed="false">
      <c r="A324" s="21"/>
      <c r="B324" s="20"/>
      <c r="C324" s="20"/>
      <c r="D324" s="20"/>
      <c r="E324" s="28"/>
      <c r="F324" s="27" t="str">
        <f aca="false">IF(A324="","",DATE(YEAR(A324),MONTH(A324),1))</f>
        <v/>
      </c>
    </row>
    <row r="325" customFormat="false" ht="15" hidden="false" customHeight="false" outlineLevel="0" collapsed="false">
      <c r="A325" s="21"/>
      <c r="B325" s="20"/>
      <c r="C325" s="20"/>
      <c r="D325" s="20"/>
      <c r="E325" s="28"/>
      <c r="F325" s="27" t="str">
        <f aca="false">IF(A325="","",DATE(YEAR(A325),MONTH(A325),1))</f>
        <v/>
      </c>
    </row>
    <row r="326" customFormat="false" ht="15" hidden="false" customHeight="false" outlineLevel="0" collapsed="false">
      <c r="A326" s="21"/>
      <c r="B326" s="20"/>
      <c r="C326" s="20"/>
      <c r="D326" s="20"/>
      <c r="E326" s="28"/>
      <c r="F326" s="27" t="str">
        <f aca="false">IF(A326="","",DATE(YEAR(A326),MONTH(A326),1))</f>
        <v/>
      </c>
    </row>
    <row r="327" customFormat="false" ht="15" hidden="false" customHeight="false" outlineLevel="0" collapsed="false">
      <c r="A327" s="21"/>
      <c r="B327" s="20"/>
      <c r="C327" s="20"/>
      <c r="D327" s="20"/>
      <c r="E327" s="28"/>
      <c r="F327" s="27" t="str">
        <f aca="false">IF(A327="","",DATE(YEAR(A327),MONTH(A327),1))</f>
        <v/>
      </c>
    </row>
    <row r="328" customFormat="false" ht="15" hidden="false" customHeight="false" outlineLevel="0" collapsed="false">
      <c r="A328" s="21"/>
      <c r="B328" s="20"/>
      <c r="C328" s="20"/>
      <c r="D328" s="20"/>
      <c r="E328" s="28"/>
      <c r="F328" s="27" t="str">
        <f aca="false">IF(A328="","",DATE(YEAR(A328),MONTH(A328),1))</f>
        <v/>
      </c>
    </row>
    <row r="329" customFormat="false" ht="15" hidden="false" customHeight="false" outlineLevel="0" collapsed="false">
      <c r="A329" s="21"/>
      <c r="B329" s="20"/>
      <c r="C329" s="20"/>
      <c r="D329" s="20"/>
      <c r="E329" s="28"/>
      <c r="F329" s="27" t="str">
        <f aca="false">IF(A329="","",DATE(YEAR(A329),MONTH(A329),1))</f>
        <v/>
      </c>
    </row>
    <row r="330" customFormat="false" ht="15" hidden="false" customHeight="false" outlineLevel="0" collapsed="false">
      <c r="A330" s="21"/>
      <c r="B330" s="20"/>
      <c r="C330" s="20"/>
      <c r="D330" s="20"/>
      <c r="E330" s="28"/>
      <c r="F330" s="27" t="str">
        <f aca="false">IF(A330="","",DATE(YEAR(A330),MONTH(A330),1))</f>
        <v/>
      </c>
    </row>
    <row r="331" customFormat="false" ht="15" hidden="false" customHeight="false" outlineLevel="0" collapsed="false">
      <c r="A331" s="21"/>
      <c r="B331" s="20"/>
      <c r="C331" s="20"/>
      <c r="D331" s="20"/>
      <c r="E331" s="28"/>
      <c r="F331" s="27" t="str">
        <f aca="false">IF(A331="","",DATE(YEAR(A331),MONTH(A331),1))</f>
        <v/>
      </c>
    </row>
    <row r="332" customFormat="false" ht="15" hidden="false" customHeight="false" outlineLevel="0" collapsed="false">
      <c r="A332" s="21"/>
      <c r="B332" s="20"/>
      <c r="C332" s="20"/>
      <c r="D332" s="20"/>
      <c r="E332" s="28"/>
      <c r="F332" s="27" t="str">
        <f aca="false">IF(A332="","",DATE(YEAR(A332),MONTH(A332),1))</f>
        <v/>
      </c>
    </row>
    <row r="333" customFormat="false" ht="15" hidden="false" customHeight="false" outlineLevel="0" collapsed="false">
      <c r="A333" s="21"/>
      <c r="B333" s="20"/>
      <c r="C333" s="20"/>
      <c r="D333" s="20"/>
      <c r="E333" s="28"/>
      <c r="F333" s="27" t="str">
        <f aca="false">IF(A333="","",DATE(YEAR(A333),MONTH(A333),1))</f>
        <v/>
      </c>
    </row>
    <row r="334" customFormat="false" ht="15" hidden="false" customHeight="false" outlineLevel="0" collapsed="false">
      <c r="A334" s="21"/>
      <c r="B334" s="20"/>
      <c r="C334" s="20"/>
      <c r="D334" s="20"/>
      <c r="E334" s="28"/>
      <c r="F334" s="27" t="str">
        <f aca="false">IF(A334="","",DATE(YEAR(A334),MONTH(A334),1))</f>
        <v/>
      </c>
    </row>
    <row r="335" customFormat="false" ht="15" hidden="false" customHeight="false" outlineLevel="0" collapsed="false">
      <c r="A335" s="21"/>
      <c r="B335" s="20"/>
      <c r="C335" s="20"/>
      <c r="D335" s="20"/>
      <c r="E335" s="28"/>
      <c r="F335" s="27" t="str">
        <f aca="false">IF(A335="","",DATE(YEAR(A335),MONTH(A335),1))</f>
        <v/>
      </c>
    </row>
    <row r="336" customFormat="false" ht="15" hidden="false" customHeight="false" outlineLevel="0" collapsed="false">
      <c r="A336" s="21"/>
      <c r="B336" s="20"/>
      <c r="C336" s="20"/>
      <c r="D336" s="20"/>
      <c r="E336" s="28"/>
      <c r="F336" s="27" t="str">
        <f aca="false">IF(A336="","",DATE(YEAR(A336),MONTH(A336),1))</f>
        <v/>
      </c>
    </row>
    <row r="337" customFormat="false" ht="15" hidden="false" customHeight="false" outlineLevel="0" collapsed="false">
      <c r="A337" s="21"/>
      <c r="B337" s="20"/>
      <c r="C337" s="20"/>
      <c r="D337" s="20"/>
      <c r="E337" s="28"/>
      <c r="F337" s="27" t="str">
        <f aca="false">IF(A337="","",DATE(YEAR(A337),MONTH(A337),1))</f>
        <v/>
      </c>
    </row>
    <row r="338" customFormat="false" ht="15" hidden="false" customHeight="false" outlineLevel="0" collapsed="false">
      <c r="A338" s="21"/>
      <c r="B338" s="20"/>
      <c r="C338" s="20"/>
      <c r="D338" s="20"/>
      <c r="E338" s="28"/>
      <c r="F338" s="27" t="str">
        <f aca="false">IF(A338="","",DATE(YEAR(A338),MONTH(A338),1))</f>
        <v/>
      </c>
    </row>
    <row r="339" customFormat="false" ht="15" hidden="false" customHeight="false" outlineLevel="0" collapsed="false">
      <c r="A339" s="21"/>
      <c r="B339" s="20"/>
      <c r="C339" s="20"/>
      <c r="D339" s="20"/>
      <c r="E339" s="28"/>
      <c r="F339" s="27" t="str">
        <f aca="false">IF(A339="","",DATE(YEAR(A339),MONTH(A339),1))</f>
        <v/>
      </c>
    </row>
    <row r="340" customFormat="false" ht="15" hidden="false" customHeight="false" outlineLevel="0" collapsed="false">
      <c r="A340" s="21"/>
      <c r="B340" s="20"/>
      <c r="C340" s="20"/>
      <c r="D340" s="20"/>
      <c r="E340" s="28"/>
      <c r="F340" s="27" t="str">
        <f aca="false">IF(A340="","",DATE(YEAR(A340),MONTH(A340),1))</f>
        <v/>
      </c>
    </row>
    <row r="341" customFormat="false" ht="15" hidden="false" customHeight="false" outlineLevel="0" collapsed="false">
      <c r="A341" s="21"/>
      <c r="B341" s="20"/>
      <c r="C341" s="20"/>
      <c r="D341" s="20"/>
      <c r="E341" s="28"/>
      <c r="F341" s="27" t="str">
        <f aca="false">IF(A341="","",DATE(YEAR(A341),MONTH(A341),1))</f>
        <v/>
      </c>
    </row>
    <row r="342" customFormat="false" ht="15" hidden="false" customHeight="false" outlineLevel="0" collapsed="false">
      <c r="A342" s="21"/>
      <c r="B342" s="20"/>
      <c r="C342" s="20"/>
      <c r="D342" s="20"/>
      <c r="E342" s="28"/>
      <c r="F342" s="27" t="str">
        <f aca="false">IF(A342="","",DATE(YEAR(A342),MONTH(A342),1))</f>
        <v/>
      </c>
    </row>
    <row r="343" customFormat="false" ht="15" hidden="false" customHeight="false" outlineLevel="0" collapsed="false">
      <c r="A343" s="21"/>
      <c r="B343" s="20"/>
      <c r="C343" s="20"/>
      <c r="D343" s="20"/>
      <c r="E343" s="28"/>
      <c r="F343" s="27" t="str">
        <f aca="false">IF(A343="","",DATE(YEAR(A343),MONTH(A343),1))</f>
        <v/>
      </c>
    </row>
    <row r="344" customFormat="false" ht="15" hidden="false" customHeight="false" outlineLevel="0" collapsed="false">
      <c r="A344" s="21"/>
      <c r="B344" s="20"/>
      <c r="C344" s="20"/>
      <c r="D344" s="20"/>
      <c r="E344" s="28"/>
      <c r="F344" s="27" t="str">
        <f aca="false">IF(A344="","",DATE(YEAR(A344),MONTH(A344),1))</f>
        <v/>
      </c>
    </row>
    <row r="345" customFormat="false" ht="15" hidden="false" customHeight="false" outlineLevel="0" collapsed="false">
      <c r="A345" s="21"/>
      <c r="B345" s="20"/>
      <c r="C345" s="20"/>
      <c r="D345" s="20"/>
      <c r="E345" s="28"/>
      <c r="F345" s="27" t="str">
        <f aca="false">IF(A345="","",DATE(YEAR(A345),MONTH(A345),1))</f>
        <v/>
      </c>
    </row>
    <row r="346" customFormat="false" ht="15" hidden="false" customHeight="false" outlineLevel="0" collapsed="false">
      <c r="A346" s="21"/>
      <c r="B346" s="20"/>
      <c r="C346" s="20"/>
      <c r="D346" s="20"/>
      <c r="E346" s="28"/>
      <c r="F346" s="27" t="str">
        <f aca="false">IF(A346="","",DATE(YEAR(A346),MONTH(A346),1))</f>
        <v/>
      </c>
    </row>
    <row r="347" customFormat="false" ht="15" hidden="false" customHeight="false" outlineLevel="0" collapsed="false">
      <c r="A347" s="21"/>
      <c r="B347" s="20"/>
      <c r="C347" s="20"/>
      <c r="D347" s="20"/>
      <c r="E347" s="28"/>
      <c r="F347" s="27" t="str">
        <f aca="false">IF(A347="","",DATE(YEAR(A347),MONTH(A347),1))</f>
        <v/>
      </c>
    </row>
    <row r="348" customFormat="false" ht="15" hidden="false" customHeight="false" outlineLevel="0" collapsed="false">
      <c r="A348" s="21"/>
      <c r="B348" s="20"/>
      <c r="C348" s="20"/>
      <c r="D348" s="20"/>
      <c r="E348" s="28"/>
      <c r="F348" s="27" t="str">
        <f aca="false">IF(A348="","",DATE(YEAR(A348),MONTH(A348),1))</f>
        <v/>
      </c>
    </row>
    <row r="349" customFormat="false" ht="15" hidden="false" customHeight="false" outlineLevel="0" collapsed="false">
      <c r="A349" s="21"/>
      <c r="B349" s="20"/>
      <c r="C349" s="20"/>
      <c r="D349" s="20"/>
      <c r="E349" s="28"/>
      <c r="F349" s="27" t="str">
        <f aca="false">IF(A349="","",DATE(YEAR(A349),MONTH(A349),1))</f>
        <v/>
      </c>
    </row>
    <row r="350" customFormat="false" ht="15" hidden="false" customHeight="false" outlineLevel="0" collapsed="false">
      <c r="A350" s="21"/>
      <c r="B350" s="20"/>
      <c r="C350" s="20"/>
      <c r="D350" s="20"/>
      <c r="E350" s="28"/>
      <c r="F350" s="27" t="str">
        <f aca="false">IF(A350="","",DATE(YEAR(A350),MONTH(A350),1))</f>
        <v/>
      </c>
    </row>
    <row r="351" customFormat="false" ht="15" hidden="false" customHeight="false" outlineLevel="0" collapsed="false">
      <c r="A351" s="21"/>
      <c r="B351" s="20"/>
      <c r="C351" s="20"/>
      <c r="D351" s="20"/>
      <c r="E351" s="28"/>
      <c r="F351" s="27" t="str">
        <f aca="false">IF(A351="","",DATE(YEAR(A351),MONTH(A351),1))</f>
        <v/>
      </c>
    </row>
    <row r="352" customFormat="false" ht="15" hidden="false" customHeight="false" outlineLevel="0" collapsed="false">
      <c r="A352" s="21"/>
      <c r="B352" s="20"/>
      <c r="C352" s="20"/>
      <c r="D352" s="20"/>
      <c r="E352" s="28"/>
      <c r="F352" s="27" t="str">
        <f aca="false">IF(A352="","",DATE(YEAR(A352),MONTH(A352),1))</f>
        <v/>
      </c>
    </row>
    <row r="353" customFormat="false" ht="15" hidden="false" customHeight="false" outlineLevel="0" collapsed="false">
      <c r="A353" s="21"/>
      <c r="B353" s="20"/>
      <c r="C353" s="20"/>
      <c r="D353" s="20"/>
      <c r="E353" s="28"/>
      <c r="F353" s="27" t="str">
        <f aca="false">IF(A353="","",DATE(YEAR(A353),MONTH(A353),1))</f>
        <v/>
      </c>
    </row>
    <row r="354" customFormat="false" ht="15" hidden="false" customHeight="false" outlineLevel="0" collapsed="false">
      <c r="A354" s="21"/>
      <c r="B354" s="20"/>
      <c r="C354" s="20"/>
      <c r="D354" s="20"/>
      <c r="E354" s="28"/>
      <c r="F354" s="27" t="str">
        <f aca="false">IF(A354="","",DATE(YEAR(A354),MONTH(A354),1))</f>
        <v/>
      </c>
    </row>
    <row r="355" customFormat="false" ht="15" hidden="false" customHeight="false" outlineLevel="0" collapsed="false">
      <c r="A355" s="21"/>
      <c r="B355" s="20"/>
      <c r="C355" s="20"/>
      <c r="D355" s="20"/>
      <c r="E355" s="28"/>
      <c r="F355" s="27" t="str">
        <f aca="false">IF(A355="","",DATE(YEAR(A355),MONTH(A355),1))</f>
        <v/>
      </c>
    </row>
    <row r="356" customFormat="false" ht="15" hidden="false" customHeight="false" outlineLevel="0" collapsed="false">
      <c r="A356" s="21"/>
      <c r="B356" s="20"/>
      <c r="C356" s="20"/>
      <c r="D356" s="20"/>
      <c r="E356" s="28"/>
      <c r="F356" s="27" t="str">
        <f aca="false">IF(A356="","",DATE(YEAR(A356),MONTH(A356),1))</f>
        <v/>
      </c>
    </row>
    <row r="357" customFormat="false" ht="15" hidden="false" customHeight="false" outlineLevel="0" collapsed="false">
      <c r="A357" s="21"/>
      <c r="B357" s="20"/>
      <c r="C357" s="20"/>
      <c r="D357" s="20"/>
      <c r="E357" s="28"/>
      <c r="F357" s="27" t="str">
        <f aca="false">IF(A357="","",DATE(YEAR(A357),MONTH(A357),1))</f>
        <v/>
      </c>
    </row>
    <row r="358" customFormat="false" ht="15" hidden="false" customHeight="false" outlineLevel="0" collapsed="false">
      <c r="A358" s="21"/>
      <c r="B358" s="20"/>
      <c r="C358" s="20"/>
      <c r="D358" s="20"/>
      <c r="E358" s="28"/>
      <c r="F358" s="27" t="str">
        <f aca="false">IF(A358="","",DATE(YEAR(A358),MONTH(A358),1))</f>
        <v/>
      </c>
    </row>
    <row r="359" customFormat="false" ht="15" hidden="false" customHeight="false" outlineLevel="0" collapsed="false">
      <c r="A359" s="21"/>
      <c r="B359" s="20"/>
      <c r="C359" s="20"/>
      <c r="D359" s="20"/>
      <c r="E359" s="28"/>
      <c r="F359" s="27" t="str">
        <f aca="false">IF(A359="","",DATE(YEAR(A359),MONTH(A359),1))</f>
        <v/>
      </c>
    </row>
    <row r="360" customFormat="false" ht="15" hidden="false" customHeight="false" outlineLevel="0" collapsed="false">
      <c r="A360" s="21"/>
      <c r="B360" s="20"/>
      <c r="C360" s="20"/>
      <c r="D360" s="20"/>
      <c r="E360" s="28"/>
      <c r="F360" s="27" t="str">
        <f aca="false">IF(A360="","",DATE(YEAR(A360),MONTH(A360),1))</f>
        <v/>
      </c>
    </row>
    <row r="361" customFormat="false" ht="15" hidden="false" customHeight="false" outlineLevel="0" collapsed="false">
      <c r="A361" s="21"/>
      <c r="B361" s="20"/>
      <c r="C361" s="20"/>
      <c r="D361" s="20"/>
      <c r="E361" s="28"/>
      <c r="F361" s="27" t="str">
        <f aca="false">IF(A361="","",DATE(YEAR(A361),MONTH(A361),1))</f>
        <v/>
      </c>
    </row>
    <row r="362" customFormat="false" ht="15" hidden="false" customHeight="false" outlineLevel="0" collapsed="false">
      <c r="A362" s="21"/>
      <c r="B362" s="20"/>
      <c r="C362" s="20"/>
      <c r="D362" s="20"/>
      <c r="E362" s="28"/>
      <c r="F362" s="27" t="str">
        <f aca="false">IF(A362="","",DATE(YEAR(A362),MONTH(A362),1))</f>
        <v/>
      </c>
    </row>
    <row r="363" customFormat="false" ht="15" hidden="false" customHeight="false" outlineLevel="0" collapsed="false">
      <c r="A363" s="21"/>
      <c r="B363" s="20"/>
      <c r="C363" s="20"/>
      <c r="D363" s="20"/>
      <c r="E363" s="28"/>
      <c r="F363" s="27" t="str">
        <f aca="false">IF(A363="","",DATE(YEAR(A363),MONTH(A363),1))</f>
        <v/>
      </c>
    </row>
    <row r="364" customFormat="false" ht="15" hidden="false" customHeight="false" outlineLevel="0" collapsed="false">
      <c r="A364" s="21"/>
      <c r="B364" s="20"/>
      <c r="C364" s="20"/>
      <c r="D364" s="20"/>
      <c r="E364" s="28"/>
      <c r="F364" s="27" t="str">
        <f aca="false">IF(A364="","",DATE(YEAR(A364),MONTH(A364),1))</f>
        <v/>
      </c>
    </row>
    <row r="365" customFormat="false" ht="15" hidden="false" customHeight="false" outlineLevel="0" collapsed="false">
      <c r="A365" s="21"/>
      <c r="B365" s="20"/>
      <c r="C365" s="20"/>
      <c r="D365" s="20"/>
      <c r="E365" s="28"/>
      <c r="F365" s="27" t="str">
        <f aca="false">IF(A365="","",DATE(YEAR(A365),MONTH(A365),1))</f>
        <v/>
      </c>
    </row>
    <row r="366" customFormat="false" ht="15" hidden="false" customHeight="false" outlineLevel="0" collapsed="false">
      <c r="A366" s="21"/>
      <c r="B366" s="20"/>
      <c r="C366" s="20"/>
      <c r="D366" s="20"/>
      <c r="E366" s="28"/>
      <c r="F366" s="27" t="str">
        <f aca="false">IF(A366="","",DATE(YEAR(A366),MONTH(A366),1))</f>
        <v/>
      </c>
    </row>
    <row r="367" customFormat="false" ht="15" hidden="false" customHeight="false" outlineLevel="0" collapsed="false">
      <c r="A367" s="21"/>
      <c r="B367" s="20"/>
      <c r="C367" s="20"/>
      <c r="D367" s="20"/>
      <c r="E367" s="28"/>
      <c r="F367" s="27" t="str">
        <f aca="false">IF(A367="","",DATE(YEAR(A367),MONTH(A367),1))</f>
        <v/>
      </c>
    </row>
    <row r="368" customFormat="false" ht="15" hidden="false" customHeight="false" outlineLevel="0" collapsed="false">
      <c r="A368" s="21"/>
      <c r="B368" s="20"/>
      <c r="C368" s="20"/>
      <c r="D368" s="20"/>
      <c r="E368" s="28"/>
      <c r="F368" s="27" t="str">
        <f aca="false">IF(A368="","",DATE(YEAR(A368),MONTH(A368),1))</f>
        <v/>
      </c>
    </row>
    <row r="369" customFormat="false" ht="15" hidden="false" customHeight="false" outlineLevel="0" collapsed="false">
      <c r="A369" s="21"/>
      <c r="B369" s="20"/>
      <c r="C369" s="20"/>
      <c r="D369" s="20"/>
      <c r="E369" s="28"/>
      <c r="F369" s="27" t="str">
        <f aca="false">IF(A369="","",DATE(YEAR(A369),MONTH(A369),1))</f>
        <v/>
      </c>
    </row>
    <row r="370" customFormat="false" ht="15" hidden="false" customHeight="false" outlineLevel="0" collapsed="false">
      <c r="A370" s="21"/>
      <c r="B370" s="20"/>
      <c r="C370" s="20"/>
      <c r="D370" s="20"/>
      <c r="E370" s="28"/>
      <c r="F370" s="27" t="str">
        <f aca="false">IF(A370="","",DATE(YEAR(A370),MONTH(A370),1))</f>
        <v/>
      </c>
    </row>
    <row r="371" customFormat="false" ht="15" hidden="false" customHeight="false" outlineLevel="0" collapsed="false">
      <c r="A371" s="21"/>
      <c r="B371" s="20"/>
      <c r="C371" s="20"/>
      <c r="D371" s="20"/>
      <c r="E371" s="28"/>
      <c r="F371" s="27" t="str">
        <f aca="false">IF(A371="","",DATE(YEAR(A371),MONTH(A371),1))</f>
        <v/>
      </c>
    </row>
    <row r="372" customFormat="false" ht="15" hidden="false" customHeight="false" outlineLevel="0" collapsed="false">
      <c r="A372" s="21"/>
      <c r="B372" s="20"/>
      <c r="C372" s="20"/>
      <c r="D372" s="20"/>
      <c r="E372" s="28"/>
      <c r="F372" s="27" t="str">
        <f aca="false">IF(A372="","",DATE(YEAR(A372),MONTH(A372),1))</f>
        <v/>
      </c>
    </row>
    <row r="373" customFormat="false" ht="15" hidden="false" customHeight="false" outlineLevel="0" collapsed="false">
      <c r="A373" s="21"/>
      <c r="B373" s="20"/>
      <c r="C373" s="20"/>
      <c r="D373" s="20"/>
      <c r="E373" s="28"/>
      <c r="F373" s="27" t="str">
        <f aca="false">IF(A373="","",DATE(YEAR(A373),MONTH(A373),1))</f>
        <v/>
      </c>
    </row>
    <row r="374" customFormat="false" ht="15" hidden="false" customHeight="false" outlineLevel="0" collapsed="false">
      <c r="A374" s="21"/>
      <c r="B374" s="20"/>
      <c r="C374" s="20"/>
      <c r="D374" s="20"/>
      <c r="E374" s="28"/>
      <c r="F374" s="27" t="str">
        <f aca="false">IF(A374="","",DATE(YEAR(A374),MONTH(A374),1))</f>
        <v/>
      </c>
    </row>
    <row r="375" customFormat="false" ht="15" hidden="false" customHeight="false" outlineLevel="0" collapsed="false">
      <c r="A375" s="21"/>
      <c r="B375" s="20"/>
      <c r="C375" s="20"/>
      <c r="D375" s="20"/>
      <c r="E375" s="28"/>
      <c r="F375" s="27" t="str">
        <f aca="false">IF(A375="","",DATE(YEAR(A375),MONTH(A375),1))</f>
        <v/>
      </c>
    </row>
    <row r="376" customFormat="false" ht="15" hidden="false" customHeight="false" outlineLevel="0" collapsed="false">
      <c r="A376" s="21"/>
      <c r="B376" s="20"/>
      <c r="C376" s="20"/>
      <c r="D376" s="20"/>
      <c r="E376" s="28"/>
      <c r="F376" s="27" t="str">
        <f aca="false">IF(A376="","",DATE(YEAR(A376),MONTH(A376),1))</f>
        <v/>
      </c>
    </row>
    <row r="377" customFormat="false" ht="15" hidden="false" customHeight="false" outlineLevel="0" collapsed="false">
      <c r="A377" s="21"/>
      <c r="B377" s="20"/>
      <c r="C377" s="20"/>
      <c r="D377" s="20"/>
      <c r="E377" s="28"/>
      <c r="F377" s="27" t="str">
        <f aca="false">IF(A377="","",DATE(YEAR(A377),MONTH(A377),1))</f>
        <v/>
      </c>
    </row>
    <row r="378" customFormat="false" ht="15" hidden="false" customHeight="false" outlineLevel="0" collapsed="false">
      <c r="A378" s="21"/>
      <c r="B378" s="20"/>
      <c r="C378" s="20"/>
      <c r="D378" s="20"/>
      <c r="E378" s="28"/>
      <c r="F378" s="27" t="str">
        <f aca="false">IF(A378="","",DATE(YEAR(A378),MONTH(A378),1))</f>
        <v/>
      </c>
    </row>
    <row r="379" customFormat="false" ht="15" hidden="false" customHeight="false" outlineLevel="0" collapsed="false">
      <c r="A379" s="21"/>
      <c r="B379" s="20"/>
      <c r="C379" s="20"/>
      <c r="D379" s="20"/>
      <c r="E379" s="28"/>
      <c r="F379" s="27" t="str">
        <f aca="false">IF(A379="","",DATE(YEAR(A379),MONTH(A379),1))</f>
        <v/>
      </c>
    </row>
    <row r="380" customFormat="false" ht="15" hidden="false" customHeight="false" outlineLevel="0" collapsed="false">
      <c r="A380" s="21"/>
      <c r="B380" s="20"/>
      <c r="C380" s="20"/>
      <c r="D380" s="20"/>
      <c r="E380" s="28"/>
      <c r="F380" s="27" t="str">
        <f aca="false">IF(A380="","",DATE(YEAR(A380),MONTH(A380),1))</f>
        <v/>
      </c>
    </row>
    <row r="381" customFormat="false" ht="15" hidden="false" customHeight="false" outlineLevel="0" collapsed="false">
      <c r="A381" s="21"/>
      <c r="B381" s="20"/>
      <c r="C381" s="20"/>
      <c r="D381" s="20"/>
      <c r="E381" s="28"/>
      <c r="F381" s="27" t="str">
        <f aca="false">IF(A381="","",DATE(YEAR(A381),MONTH(A381),1))</f>
        <v/>
      </c>
    </row>
    <row r="382" customFormat="false" ht="15" hidden="false" customHeight="false" outlineLevel="0" collapsed="false">
      <c r="A382" s="21"/>
      <c r="B382" s="20"/>
      <c r="C382" s="20"/>
      <c r="D382" s="20"/>
      <c r="E382" s="28"/>
      <c r="F382" s="27" t="str">
        <f aca="false">IF(A382="","",DATE(YEAR(A382),MONTH(A382),1))</f>
        <v/>
      </c>
    </row>
    <row r="383" customFormat="false" ht="15" hidden="false" customHeight="false" outlineLevel="0" collapsed="false">
      <c r="A383" s="21"/>
      <c r="B383" s="20"/>
      <c r="C383" s="20"/>
      <c r="D383" s="20"/>
      <c r="E383" s="28"/>
      <c r="F383" s="27" t="str">
        <f aca="false">IF(A383="","",DATE(YEAR(A383),MONTH(A383),1))</f>
        <v/>
      </c>
    </row>
    <row r="384" customFormat="false" ht="15" hidden="false" customHeight="false" outlineLevel="0" collapsed="false">
      <c r="A384" s="21"/>
      <c r="B384" s="20"/>
      <c r="C384" s="20"/>
      <c r="D384" s="20"/>
      <c r="E384" s="28"/>
      <c r="F384" s="27" t="str">
        <f aca="false">IF(A384="","",DATE(YEAR(A384),MONTH(A384),1))</f>
        <v/>
      </c>
    </row>
    <row r="385" customFormat="false" ht="15" hidden="false" customHeight="false" outlineLevel="0" collapsed="false">
      <c r="A385" s="21"/>
      <c r="B385" s="20"/>
      <c r="C385" s="20"/>
      <c r="D385" s="20"/>
      <c r="E385" s="28"/>
      <c r="F385" s="27" t="str">
        <f aca="false">IF(A385="","",DATE(YEAR(A385),MONTH(A385),1))</f>
        <v/>
      </c>
    </row>
    <row r="386" customFormat="false" ht="15" hidden="false" customHeight="false" outlineLevel="0" collapsed="false">
      <c r="A386" s="21"/>
      <c r="B386" s="20"/>
      <c r="C386" s="20"/>
      <c r="D386" s="20"/>
      <c r="E386" s="28"/>
      <c r="F386" s="27" t="str">
        <f aca="false">IF(A386="","",DATE(YEAR(A386),MONTH(A386),1))</f>
        <v/>
      </c>
    </row>
    <row r="387" customFormat="false" ht="15" hidden="false" customHeight="false" outlineLevel="0" collapsed="false">
      <c r="A387" s="21"/>
      <c r="B387" s="20"/>
      <c r="C387" s="20"/>
      <c r="D387" s="20"/>
      <c r="E387" s="28"/>
      <c r="F387" s="27" t="str">
        <f aca="false">IF(A387="","",DATE(YEAR(A387),MONTH(A387),1))</f>
        <v/>
      </c>
    </row>
    <row r="388" customFormat="false" ht="15" hidden="false" customHeight="false" outlineLevel="0" collapsed="false">
      <c r="A388" s="21"/>
      <c r="B388" s="20"/>
      <c r="C388" s="20"/>
      <c r="D388" s="20"/>
      <c r="E388" s="28"/>
      <c r="F388" s="27" t="str">
        <f aca="false">IF(A388="","",DATE(YEAR(A388),MONTH(A388),1))</f>
        <v/>
      </c>
    </row>
    <row r="389" customFormat="false" ht="15" hidden="false" customHeight="false" outlineLevel="0" collapsed="false">
      <c r="A389" s="21"/>
      <c r="B389" s="20"/>
      <c r="C389" s="20"/>
      <c r="D389" s="20"/>
      <c r="E389" s="28"/>
      <c r="F389" s="27" t="str">
        <f aca="false">IF(A389="","",DATE(YEAR(A389),MONTH(A389),1))</f>
        <v/>
      </c>
    </row>
    <row r="390" customFormat="false" ht="15" hidden="false" customHeight="false" outlineLevel="0" collapsed="false">
      <c r="A390" s="21"/>
      <c r="B390" s="20"/>
      <c r="C390" s="20"/>
      <c r="D390" s="20"/>
      <c r="E390" s="28"/>
      <c r="F390" s="27" t="str">
        <f aca="false">IF(A390="","",DATE(YEAR(A390),MONTH(A390),1))</f>
        <v/>
      </c>
    </row>
    <row r="391" customFormat="false" ht="15" hidden="false" customHeight="false" outlineLevel="0" collapsed="false">
      <c r="A391" s="21"/>
      <c r="B391" s="20"/>
      <c r="C391" s="20"/>
      <c r="D391" s="20"/>
      <c r="E391" s="28"/>
      <c r="F391" s="27" t="str">
        <f aca="false">IF(A391="","",DATE(YEAR(A391),MONTH(A391),1))</f>
        <v/>
      </c>
    </row>
    <row r="392" customFormat="false" ht="15" hidden="false" customHeight="false" outlineLevel="0" collapsed="false">
      <c r="A392" s="21"/>
      <c r="B392" s="20"/>
      <c r="C392" s="20"/>
      <c r="D392" s="20"/>
      <c r="E392" s="28"/>
      <c r="F392" s="27" t="str">
        <f aca="false">IF(A392="","",DATE(YEAR(A392),MONTH(A392),1))</f>
        <v/>
      </c>
    </row>
    <row r="393" customFormat="false" ht="15" hidden="false" customHeight="false" outlineLevel="0" collapsed="false">
      <c r="A393" s="21"/>
      <c r="B393" s="20"/>
      <c r="C393" s="20"/>
      <c r="D393" s="20"/>
      <c r="E393" s="28"/>
      <c r="F393" s="27" t="str">
        <f aca="false">IF(A393="","",DATE(YEAR(A393),MONTH(A393),1))</f>
        <v/>
      </c>
    </row>
    <row r="394" customFormat="false" ht="15" hidden="false" customHeight="false" outlineLevel="0" collapsed="false">
      <c r="A394" s="21"/>
      <c r="B394" s="20"/>
      <c r="C394" s="20"/>
      <c r="D394" s="20"/>
      <c r="E394" s="28"/>
      <c r="F394" s="27" t="str">
        <f aca="false">IF(A394="","",DATE(YEAR(A394),MONTH(A394),1))</f>
        <v/>
      </c>
    </row>
    <row r="395" customFormat="false" ht="15" hidden="false" customHeight="false" outlineLevel="0" collapsed="false">
      <c r="A395" s="21"/>
      <c r="B395" s="20"/>
      <c r="C395" s="20"/>
      <c r="D395" s="20"/>
      <c r="E395" s="28"/>
      <c r="F395" s="27" t="str">
        <f aca="false">IF(A395="","",DATE(YEAR(A395),MONTH(A395),1))</f>
        <v/>
      </c>
    </row>
    <row r="396" customFormat="false" ht="15" hidden="false" customHeight="false" outlineLevel="0" collapsed="false">
      <c r="A396" s="21"/>
      <c r="B396" s="20"/>
      <c r="C396" s="20"/>
      <c r="D396" s="20"/>
      <c r="E396" s="28"/>
      <c r="F396" s="27" t="str">
        <f aca="false">IF(A396="","",DATE(YEAR(A396),MONTH(A396),1))</f>
        <v/>
      </c>
    </row>
    <row r="397" customFormat="false" ht="15" hidden="false" customHeight="false" outlineLevel="0" collapsed="false">
      <c r="A397" s="21"/>
      <c r="B397" s="20"/>
      <c r="C397" s="20"/>
      <c r="D397" s="20"/>
      <c r="E397" s="28"/>
      <c r="F397" s="27" t="str">
        <f aca="false">IF(A397="","",DATE(YEAR(A397),MONTH(A397),1))</f>
        <v/>
      </c>
    </row>
    <row r="398" customFormat="false" ht="15" hidden="false" customHeight="false" outlineLevel="0" collapsed="false">
      <c r="A398" s="21"/>
      <c r="B398" s="20"/>
      <c r="C398" s="20"/>
      <c r="D398" s="20"/>
      <c r="E398" s="28"/>
      <c r="F398" s="27" t="str">
        <f aca="false">IF(A398="","",DATE(YEAR(A398),MONTH(A398),1))</f>
        <v/>
      </c>
    </row>
    <row r="399" customFormat="false" ht="15" hidden="false" customHeight="false" outlineLevel="0" collapsed="false">
      <c r="A399" s="21"/>
      <c r="B399" s="20"/>
      <c r="C399" s="20"/>
      <c r="D399" s="20"/>
      <c r="E399" s="28"/>
      <c r="F399" s="27" t="str">
        <f aca="false">IF(A399="","",DATE(YEAR(A399),MONTH(A399),1))</f>
        <v/>
      </c>
    </row>
    <row r="400" customFormat="false" ht="15" hidden="false" customHeight="false" outlineLevel="0" collapsed="false">
      <c r="A400" s="21"/>
      <c r="B400" s="20"/>
      <c r="C400" s="20"/>
      <c r="D400" s="20"/>
      <c r="E400" s="28"/>
      <c r="F400" s="27" t="str">
        <f aca="false">IF(A400="","",DATE(YEAR(A400),MONTH(A400),1))</f>
        <v/>
      </c>
    </row>
    <row r="401" customFormat="false" ht="15" hidden="false" customHeight="false" outlineLevel="0" collapsed="false">
      <c r="A401" s="21"/>
      <c r="B401" s="20"/>
      <c r="C401" s="20"/>
      <c r="D401" s="20"/>
      <c r="E401" s="28"/>
      <c r="F401" s="27" t="str">
        <f aca="false">IF(A401="","",DATE(YEAR(A401),MONTH(A401),1))</f>
        <v/>
      </c>
    </row>
    <row r="402" customFormat="false" ht="15" hidden="false" customHeight="false" outlineLevel="0" collapsed="false">
      <c r="A402" s="21"/>
      <c r="B402" s="20"/>
      <c r="C402" s="20"/>
      <c r="D402" s="20"/>
      <c r="E402" s="28"/>
      <c r="F402" s="27" t="str">
        <f aca="false">IF(A402="","",DATE(YEAR(A402),MONTH(A402),1))</f>
        <v/>
      </c>
    </row>
    <row r="403" customFormat="false" ht="15" hidden="false" customHeight="false" outlineLevel="0" collapsed="false">
      <c r="A403" s="21"/>
      <c r="B403" s="20"/>
      <c r="C403" s="20"/>
      <c r="D403" s="20"/>
      <c r="E403" s="28"/>
      <c r="F403" s="27" t="str">
        <f aca="false">IF(A403="","",DATE(YEAR(A403),MONTH(A403),1))</f>
        <v/>
      </c>
    </row>
    <row r="404" customFormat="false" ht="15" hidden="false" customHeight="false" outlineLevel="0" collapsed="false">
      <c r="A404" s="21"/>
      <c r="B404" s="20"/>
      <c r="C404" s="20"/>
      <c r="D404" s="20"/>
      <c r="E404" s="28"/>
      <c r="F404" s="27" t="str">
        <f aca="false">IF(A404="","",DATE(YEAR(A404),MONTH(A404),1))</f>
        <v/>
      </c>
    </row>
    <row r="405" customFormat="false" ht="15" hidden="false" customHeight="false" outlineLevel="0" collapsed="false">
      <c r="A405" s="21"/>
      <c r="B405" s="20"/>
      <c r="C405" s="20"/>
      <c r="D405" s="20"/>
      <c r="E405" s="28"/>
      <c r="F405" s="27" t="str">
        <f aca="false">IF(A405="","",DATE(YEAR(A405),MONTH(A405),1))</f>
        <v/>
      </c>
    </row>
    <row r="406" customFormat="false" ht="15" hidden="false" customHeight="false" outlineLevel="0" collapsed="false">
      <c r="A406" s="21"/>
      <c r="B406" s="20"/>
      <c r="C406" s="20"/>
      <c r="D406" s="20"/>
      <c r="E406" s="28"/>
      <c r="F406" s="27" t="str">
        <f aca="false">IF(A406="","",DATE(YEAR(A406),MONTH(A406),1))</f>
        <v/>
      </c>
    </row>
    <row r="407" customFormat="false" ht="15" hidden="false" customHeight="false" outlineLevel="0" collapsed="false">
      <c r="A407" s="21"/>
      <c r="B407" s="20"/>
      <c r="C407" s="20"/>
      <c r="D407" s="20"/>
      <c r="E407" s="28"/>
      <c r="F407" s="27" t="str">
        <f aca="false">IF(A407="","",DATE(YEAR(A407),MONTH(A407),1))</f>
        <v/>
      </c>
    </row>
    <row r="408" customFormat="false" ht="15" hidden="false" customHeight="false" outlineLevel="0" collapsed="false">
      <c r="A408" s="21"/>
      <c r="B408" s="20"/>
      <c r="C408" s="20"/>
      <c r="D408" s="20"/>
      <c r="E408" s="28"/>
      <c r="F408" s="27" t="str">
        <f aca="false">IF(A408="","",DATE(YEAR(A408),MONTH(A408),1))</f>
        <v/>
      </c>
    </row>
    <row r="409" customFormat="false" ht="15" hidden="false" customHeight="false" outlineLevel="0" collapsed="false">
      <c r="A409" s="21"/>
      <c r="B409" s="20"/>
      <c r="C409" s="20"/>
      <c r="D409" s="20"/>
      <c r="E409" s="28"/>
      <c r="F409" s="27" t="str">
        <f aca="false">IF(A409="","",DATE(YEAR(A409),MONTH(A409),1))</f>
        <v/>
      </c>
    </row>
    <row r="410" customFormat="false" ht="15" hidden="false" customHeight="false" outlineLevel="0" collapsed="false">
      <c r="A410" s="21"/>
      <c r="B410" s="20"/>
      <c r="C410" s="20"/>
      <c r="D410" s="20"/>
      <c r="E410" s="28"/>
      <c r="F410" s="27" t="str">
        <f aca="false">IF(A410="","",DATE(YEAR(A410),MONTH(A410),1))</f>
        <v/>
      </c>
    </row>
    <row r="411" customFormat="false" ht="15" hidden="false" customHeight="false" outlineLevel="0" collapsed="false">
      <c r="A411" s="21"/>
      <c r="B411" s="20"/>
      <c r="C411" s="20"/>
      <c r="D411" s="20"/>
      <c r="E411" s="28"/>
      <c r="F411" s="27" t="str">
        <f aca="false">IF(A411="","",DATE(YEAR(A411),MONTH(A411),1))</f>
        <v/>
      </c>
    </row>
    <row r="412" customFormat="false" ht="15" hidden="false" customHeight="false" outlineLevel="0" collapsed="false">
      <c r="A412" s="21"/>
      <c r="B412" s="20"/>
      <c r="C412" s="20"/>
      <c r="D412" s="20"/>
      <c r="E412" s="28"/>
      <c r="F412" s="27" t="str">
        <f aca="false">IF(A412="","",DATE(YEAR(A412),MONTH(A412),1))</f>
        <v/>
      </c>
    </row>
    <row r="413" customFormat="false" ht="15" hidden="false" customHeight="false" outlineLevel="0" collapsed="false">
      <c r="A413" s="21"/>
      <c r="B413" s="20"/>
      <c r="C413" s="20"/>
      <c r="D413" s="20"/>
      <c r="E413" s="28"/>
      <c r="F413" s="27" t="str">
        <f aca="false">IF(A413="","",DATE(YEAR(A413),MONTH(A413),1))</f>
        <v/>
      </c>
    </row>
    <row r="414" customFormat="false" ht="15" hidden="false" customHeight="false" outlineLevel="0" collapsed="false">
      <c r="A414" s="21"/>
      <c r="B414" s="20"/>
      <c r="C414" s="20"/>
      <c r="D414" s="20"/>
      <c r="E414" s="28"/>
      <c r="F414" s="27" t="str">
        <f aca="false">IF(A414="","",DATE(YEAR(A414),MONTH(A414),1))</f>
        <v/>
      </c>
    </row>
    <row r="415" customFormat="false" ht="15" hidden="false" customHeight="false" outlineLevel="0" collapsed="false">
      <c r="A415" s="21"/>
      <c r="B415" s="20"/>
      <c r="C415" s="20"/>
      <c r="D415" s="20"/>
      <c r="E415" s="28"/>
      <c r="F415" s="27" t="str">
        <f aca="false">IF(A415="","",DATE(YEAR(A415),MONTH(A415),1))</f>
        <v/>
      </c>
    </row>
    <row r="416" customFormat="false" ht="15" hidden="false" customHeight="false" outlineLevel="0" collapsed="false">
      <c r="A416" s="21"/>
      <c r="B416" s="20"/>
      <c r="C416" s="20"/>
      <c r="D416" s="20"/>
      <c r="E416" s="28"/>
      <c r="F416" s="27" t="str">
        <f aca="false">IF(A416="","",DATE(YEAR(A416),MONTH(A416),1))</f>
        <v/>
      </c>
    </row>
    <row r="417" customFormat="false" ht="15" hidden="false" customHeight="false" outlineLevel="0" collapsed="false">
      <c r="A417" s="21"/>
      <c r="B417" s="20"/>
      <c r="C417" s="20"/>
      <c r="D417" s="20"/>
      <c r="E417" s="28"/>
      <c r="F417" s="27" t="str">
        <f aca="false">IF(A417="","",DATE(YEAR(A417),MONTH(A417),1))</f>
        <v/>
      </c>
    </row>
    <row r="418" customFormat="false" ht="15" hidden="false" customHeight="false" outlineLevel="0" collapsed="false">
      <c r="A418" s="21"/>
      <c r="B418" s="20"/>
      <c r="C418" s="20"/>
      <c r="D418" s="20"/>
      <c r="E418" s="28"/>
      <c r="F418" s="27" t="str">
        <f aca="false">IF(A418="","",DATE(YEAR(A418),MONTH(A418),1))</f>
        <v/>
      </c>
    </row>
    <row r="419" customFormat="false" ht="15" hidden="false" customHeight="false" outlineLevel="0" collapsed="false">
      <c r="A419" s="21"/>
      <c r="B419" s="20"/>
      <c r="C419" s="20"/>
      <c r="D419" s="20"/>
      <c r="E419" s="28"/>
      <c r="F419" s="27" t="str">
        <f aca="false">IF(A419="","",DATE(YEAR(A419),MONTH(A419),1))</f>
        <v/>
      </c>
    </row>
    <row r="420" customFormat="false" ht="15" hidden="false" customHeight="false" outlineLevel="0" collapsed="false">
      <c r="A420" s="21"/>
      <c r="B420" s="20"/>
      <c r="C420" s="20"/>
      <c r="D420" s="20"/>
      <c r="E420" s="28"/>
      <c r="F420" s="27" t="str">
        <f aca="false">IF(A420="","",DATE(YEAR(A420),MONTH(A420),1))</f>
        <v/>
      </c>
    </row>
    <row r="421" customFormat="false" ht="15" hidden="false" customHeight="false" outlineLevel="0" collapsed="false">
      <c r="A421" s="21"/>
      <c r="B421" s="20"/>
      <c r="C421" s="20"/>
      <c r="D421" s="20"/>
      <c r="E421" s="28"/>
      <c r="F421" s="27" t="str">
        <f aca="false">IF(A421="","",DATE(YEAR(A421),MONTH(A421),1))</f>
        <v/>
      </c>
    </row>
    <row r="422" customFormat="false" ht="15" hidden="false" customHeight="false" outlineLevel="0" collapsed="false">
      <c r="A422" s="21"/>
      <c r="B422" s="20"/>
      <c r="C422" s="20"/>
      <c r="D422" s="20"/>
      <c r="E422" s="28"/>
      <c r="F422" s="27" t="str">
        <f aca="false">IF(A422="","",DATE(YEAR(A422),MONTH(A422),1))</f>
        <v/>
      </c>
    </row>
    <row r="423" customFormat="false" ht="15" hidden="false" customHeight="false" outlineLevel="0" collapsed="false">
      <c r="A423" s="21"/>
      <c r="B423" s="20"/>
      <c r="C423" s="20"/>
      <c r="D423" s="20"/>
      <c r="E423" s="28"/>
      <c r="F423" s="27" t="str">
        <f aca="false">IF(A423="","",DATE(YEAR(A423),MONTH(A423),1))</f>
        <v/>
      </c>
    </row>
    <row r="424" customFormat="false" ht="15" hidden="false" customHeight="false" outlineLevel="0" collapsed="false">
      <c r="A424" s="21"/>
      <c r="B424" s="20"/>
      <c r="C424" s="20"/>
      <c r="D424" s="20"/>
      <c r="E424" s="28"/>
      <c r="F424" s="27" t="str">
        <f aca="false">IF(A424="","",DATE(YEAR(A424),MONTH(A424),1))</f>
        <v/>
      </c>
    </row>
    <row r="425" customFormat="false" ht="15" hidden="false" customHeight="false" outlineLevel="0" collapsed="false">
      <c r="A425" s="21"/>
      <c r="B425" s="20"/>
      <c r="C425" s="20"/>
      <c r="D425" s="20"/>
      <c r="E425" s="28"/>
      <c r="F425" s="27" t="str">
        <f aca="false">IF(A425="","",DATE(YEAR(A425),MONTH(A425),1))</f>
        <v/>
      </c>
    </row>
    <row r="426" customFormat="false" ht="15" hidden="false" customHeight="false" outlineLevel="0" collapsed="false">
      <c r="A426" s="21"/>
      <c r="B426" s="20"/>
      <c r="C426" s="20"/>
      <c r="D426" s="20"/>
      <c r="E426" s="28"/>
      <c r="F426" s="27" t="str">
        <f aca="false">IF(A426="","",DATE(YEAR(A426),MONTH(A426),1))</f>
        <v/>
      </c>
    </row>
    <row r="427" customFormat="false" ht="15" hidden="false" customHeight="false" outlineLevel="0" collapsed="false">
      <c r="A427" s="21"/>
      <c r="B427" s="20"/>
      <c r="C427" s="20"/>
      <c r="D427" s="20"/>
      <c r="E427" s="28"/>
      <c r="F427" s="27" t="str">
        <f aca="false">IF(A427="","",DATE(YEAR(A427),MONTH(A427),1))</f>
        <v/>
      </c>
    </row>
    <row r="428" customFormat="false" ht="15" hidden="false" customHeight="false" outlineLevel="0" collapsed="false">
      <c r="A428" s="21"/>
      <c r="B428" s="20"/>
      <c r="C428" s="20"/>
      <c r="D428" s="20"/>
      <c r="E428" s="28"/>
      <c r="F428" s="27" t="str">
        <f aca="false">IF(A428="","",DATE(YEAR(A428),MONTH(A428),1))</f>
        <v/>
      </c>
    </row>
    <row r="429" customFormat="false" ht="15" hidden="false" customHeight="false" outlineLevel="0" collapsed="false">
      <c r="A429" s="21"/>
      <c r="B429" s="20"/>
      <c r="C429" s="20"/>
      <c r="D429" s="20"/>
      <c r="E429" s="28"/>
      <c r="F429" s="27" t="str">
        <f aca="false">IF(A429="","",DATE(YEAR(A429),MONTH(A429),1))</f>
        <v/>
      </c>
    </row>
    <row r="430" customFormat="false" ht="15" hidden="false" customHeight="false" outlineLevel="0" collapsed="false">
      <c r="A430" s="21"/>
      <c r="B430" s="20"/>
      <c r="C430" s="20"/>
      <c r="D430" s="20"/>
      <c r="E430" s="28"/>
      <c r="F430" s="27" t="str">
        <f aca="false">IF(A430="","",DATE(YEAR(A430),MONTH(A430),1))</f>
        <v/>
      </c>
    </row>
    <row r="431" customFormat="false" ht="15" hidden="false" customHeight="false" outlineLevel="0" collapsed="false">
      <c r="A431" s="21"/>
      <c r="B431" s="20"/>
      <c r="C431" s="20"/>
      <c r="D431" s="20"/>
      <c r="E431" s="28"/>
      <c r="F431" s="27" t="str">
        <f aca="false">IF(A431="","",DATE(YEAR(A431),MONTH(A431),1))</f>
        <v/>
      </c>
    </row>
    <row r="432" customFormat="false" ht="15" hidden="false" customHeight="false" outlineLevel="0" collapsed="false">
      <c r="A432" s="21"/>
      <c r="B432" s="20"/>
      <c r="C432" s="20"/>
      <c r="D432" s="20"/>
      <c r="E432" s="28"/>
      <c r="F432" s="27" t="str">
        <f aca="false">IF(A432="","",DATE(YEAR(A432),MONTH(A432),1))</f>
        <v/>
      </c>
    </row>
    <row r="433" customFormat="false" ht="15" hidden="false" customHeight="false" outlineLevel="0" collapsed="false">
      <c r="A433" s="21"/>
      <c r="B433" s="20"/>
      <c r="C433" s="20"/>
      <c r="D433" s="20"/>
      <c r="E433" s="28"/>
      <c r="F433" s="27" t="str">
        <f aca="false">IF(A433="","",DATE(YEAR(A433),MONTH(A433),1))</f>
        <v/>
      </c>
    </row>
    <row r="434" customFormat="false" ht="15" hidden="false" customHeight="false" outlineLevel="0" collapsed="false">
      <c r="A434" s="21"/>
      <c r="B434" s="20"/>
      <c r="C434" s="20"/>
      <c r="D434" s="20"/>
      <c r="E434" s="28"/>
      <c r="F434" s="27" t="str">
        <f aca="false">IF(A434="","",DATE(YEAR(A434),MONTH(A434),1))</f>
        <v/>
      </c>
    </row>
    <row r="435" customFormat="false" ht="15" hidden="false" customHeight="false" outlineLevel="0" collapsed="false">
      <c r="A435" s="21"/>
      <c r="B435" s="20"/>
      <c r="C435" s="20"/>
      <c r="D435" s="20"/>
      <c r="E435" s="28"/>
      <c r="F435" s="27" t="str">
        <f aca="false">IF(A435="","",DATE(YEAR(A435),MONTH(A435),1))</f>
        <v/>
      </c>
    </row>
    <row r="436" customFormat="false" ht="15" hidden="false" customHeight="false" outlineLevel="0" collapsed="false">
      <c r="A436" s="21"/>
      <c r="B436" s="20"/>
      <c r="C436" s="20"/>
      <c r="D436" s="20"/>
      <c r="E436" s="28"/>
      <c r="F436" s="27" t="str">
        <f aca="false">IF(A436="","",DATE(YEAR(A436),MONTH(A436),1))</f>
        <v/>
      </c>
    </row>
    <row r="437" customFormat="false" ht="15" hidden="false" customHeight="false" outlineLevel="0" collapsed="false">
      <c r="A437" s="21"/>
      <c r="B437" s="20"/>
      <c r="C437" s="20"/>
      <c r="D437" s="20"/>
      <c r="E437" s="28"/>
      <c r="F437" s="27" t="str">
        <f aca="false">IF(A437="","",DATE(YEAR(A437),MONTH(A437),1))</f>
        <v/>
      </c>
    </row>
    <row r="438" customFormat="false" ht="15" hidden="false" customHeight="false" outlineLevel="0" collapsed="false">
      <c r="A438" s="21"/>
      <c r="B438" s="20"/>
      <c r="C438" s="20"/>
      <c r="D438" s="20"/>
      <c r="E438" s="28"/>
      <c r="F438" s="27" t="str">
        <f aca="false">IF(A438="","",DATE(YEAR(A438),MONTH(A438),1))</f>
        <v/>
      </c>
    </row>
    <row r="439" customFormat="false" ht="15" hidden="false" customHeight="false" outlineLevel="0" collapsed="false">
      <c r="A439" s="21"/>
      <c r="B439" s="20"/>
      <c r="C439" s="20"/>
      <c r="D439" s="20"/>
      <c r="E439" s="28"/>
      <c r="F439" s="27" t="str">
        <f aca="false">IF(A439="","",DATE(YEAR(A439),MONTH(A439),1))</f>
        <v/>
      </c>
    </row>
    <row r="440" customFormat="false" ht="15" hidden="false" customHeight="false" outlineLevel="0" collapsed="false">
      <c r="A440" s="21"/>
      <c r="B440" s="20"/>
      <c r="C440" s="20"/>
      <c r="D440" s="20"/>
      <c r="E440" s="28"/>
      <c r="F440" s="27" t="str">
        <f aca="false">IF(A440="","",DATE(YEAR(A440),MONTH(A440),1))</f>
        <v/>
      </c>
    </row>
    <row r="441" customFormat="false" ht="15" hidden="false" customHeight="false" outlineLevel="0" collapsed="false">
      <c r="A441" s="21"/>
      <c r="B441" s="20"/>
      <c r="C441" s="20"/>
      <c r="D441" s="20"/>
      <c r="E441" s="28"/>
      <c r="F441" s="27" t="str">
        <f aca="false">IF(A441="","",DATE(YEAR(A441),MONTH(A441),1))</f>
        <v/>
      </c>
    </row>
    <row r="442" customFormat="false" ht="15" hidden="false" customHeight="false" outlineLevel="0" collapsed="false">
      <c r="A442" s="21"/>
      <c r="B442" s="20"/>
      <c r="C442" s="20"/>
      <c r="D442" s="20"/>
      <c r="E442" s="28"/>
      <c r="F442" s="27" t="str">
        <f aca="false">IF(A442="","",DATE(YEAR(A442),MONTH(A442),1))</f>
        <v/>
      </c>
    </row>
    <row r="443" customFormat="false" ht="15" hidden="false" customHeight="false" outlineLevel="0" collapsed="false">
      <c r="A443" s="21"/>
      <c r="B443" s="20"/>
      <c r="C443" s="20"/>
      <c r="D443" s="20"/>
      <c r="E443" s="28"/>
      <c r="F443" s="27" t="str">
        <f aca="false">IF(A443="","",DATE(YEAR(A443),MONTH(A443),1))</f>
        <v/>
      </c>
    </row>
    <row r="444" customFormat="false" ht="15" hidden="false" customHeight="false" outlineLevel="0" collapsed="false">
      <c r="A444" s="21"/>
      <c r="B444" s="20"/>
      <c r="C444" s="20"/>
      <c r="D444" s="20"/>
      <c r="E444" s="28"/>
      <c r="F444" s="27" t="str">
        <f aca="false">IF(A444="","",DATE(YEAR(A444),MONTH(A444),1))</f>
        <v/>
      </c>
    </row>
    <row r="445" customFormat="false" ht="15" hidden="false" customHeight="false" outlineLevel="0" collapsed="false">
      <c r="A445" s="21"/>
      <c r="B445" s="20"/>
      <c r="C445" s="20"/>
      <c r="D445" s="20"/>
      <c r="E445" s="28"/>
      <c r="F445" s="27" t="str">
        <f aca="false">IF(A445="","",DATE(YEAR(A445),MONTH(A445),1))</f>
        <v/>
      </c>
    </row>
    <row r="446" customFormat="false" ht="15" hidden="false" customHeight="false" outlineLevel="0" collapsed="false">
      <c r="A446" s="21"/>
      <c r="B446" s="20"/>
      <c r="C446" s="20"/>
      <c r="D446" s="20"/>
      <c r="E446" s="28"/>
      <c r="F446" s="27" t="str">
        <f aca="false">IF(A446="","",DATE(YEAR(A446),MONTH(A446),1))</f>
        <v/>
      </c>
    </row>
    <row r="447" customFormat="false" ht="15" hidden="false" customHeight="false" outlineLevel="0" collapsed="false">
      <c r="A447" s="21"/>
      <c r="B447" s="20"/>
      <c r="C447" s="20"/>
      <c r="D447" s="20"/>
      <c r="E447" s="28"/>
      <c r="F447" s="27" t="str">
        <f aca="false">IF(A447="","",DATE(YEAR(A447),MONTH(A447),1))</f>
        <v/>
      </c>
    </row>
    <row r="448" customFormat="false" ht="15" hidden="false" customHeight="false" outlineLevel="0" collapsed="false">
      <c r="A448" s="21"/>
      <c r="B448" s="20"/>
      <c r="C448" s="20"/>
      <c r="D448" s="20"/>
      <c r="E448" s="28"/>
      <c r="F448" s="27" t="str">
        <f aca="false">IF(A448="","",DATE(YEAR(A448),MONTH(A448),1))</f>
        <v/>
      </c>
    </row>
    <row r="449" customFormat="false" ht="15" hidden="false" customHeight="false" outlineLevel="0" collapsed="false">
      <c r="A449" s="21"/>
      <c r="B449" s="20"/>
      <c r="C449" s="20"/>
      <c r="D449" s="20"/>
      <c r="E449" s="28"/>
      <c r="F449" s="27" t="str">
        <f aca="false">IF(A449="","",DATE(YEAR(A449),MONTH(A449),1))</f>
        <v/>
      </c>
    </row>
    <row r="450" customFormat="false" ht="15" hidden="false" customHeight="false" outlineLevel="0" collapsed="false">
      <c r="A450" s="21"/>
      <c r="B450" s="20"/>
      <c r="C450" s="20"/>
      <c r="D450" s="20"/>
      <c r="E450" s="28"/>
      <c r="F450" s="27" t="str">
        <f aca="false">IF(A450="","",DATE(YEAR(A450),MONTH(A450),1))</f>
        <v/>
      </c>
    </row>
    <row r="451" customFormat="false" ht="15" hidden="false" customHeight="false" outlineLevel="0" collapsed="false">
      <c r="A451" s="21"/>
      <c r="B451" s="20"/>
      <c r="C451" s="20"/>
      <c r="D451" s="20"/>
      <c r="E451" s="28"/>
      <c r="F451" s="27" t="str">
        <f aca="false">IF(A451="","",DATE(YEAR(A451),MONTH(A451),1))</f>
        <v/>
      </c>
    </row>
    <row r="452" customFormat="false" ht="15" hidden="false" customHeight="false" outlineLevel="0" collapsed="false">
      <c r="A452" s="21"/>
      <c r="B452" s="20"/>
      <c r="C452" s="20"/>
      <c r="D452" s="20"/>
      <c r="E452" s="28"/>
      <c r="F452" s="27" t="str">
        <f aca="false">IF(A452="","",DATE(YEAR(A452),MONTH(A452),1))</f>
        <v/>
      </c>
    </row>
    <row r="453" customFormat="false" ht="15" hidden="false" customHeight="false" outlineLevel="0" collapsed="false">
      <c r="A453" s="21"/>
      <c r="B453" s="20"/>
      <c r="C453" s="20"/>
      <c r="D453" s="20"/>
      <c r="E453" s="28"/>
      <c r="F453" s="27" t="str">
        <f aca="false">IF(A453="","",DATE(YEAR(A453),MONTH(A453),1))</f>
        <v/>
      </c>
    </row>
    <row r="454" customFormat="false" ht="15" hidden="false" customHeight="false" outlineLevel="0" collapsed="false">
      <c r="A454" s="21"/>
      <c r="B454" s="20"/>
      <c r="C454" s="20"/>
      <c r="D454" s="20"/>
      <c r="E454" s="28"/>
      <c r="F454" s="27" t="str">
        <f aca="false">IF(A454="","",DATE(YEAR(A454),MONTH(A454),1))</f>
        <v/>
      </c>
    </row>
    <row r="455" customFormat="false" ht="15" hidden="false" customHeight="false" outlineLevel="0" collapsed="false">
      <c r="A455" s="21"/>
      <c r="B455" s="20"/>
      <c r="C455" s="20"/>
      <c r="D455" s="20"/>
      <c r="E455" s="28"/>
      <c r="F455" s="27" t="str">
        <f aca="false">IF(A455="","",DATE(YEAR(A455),MONTH(A455),1))</f>
        <v/>
      </c>
    </row>
    <row r="456" customFormat="false" ht="15" hidden="false" customHeight="false" outlineLevel="0" collapsed="false">
      <c r="A456" s="21"/>
      <c r="B456" s="20"/>
      <c r="C456" s="20"/>
      <c r="D456" s="20"/>
      <c r="E456" s="28"/>
      <c r="F456" s="27" t="str">
        <f aca="false">IF(A456="","",DATE(YEAR(A456),MONTH(A456),1))</f>
        <v/>
      </c>
    </row>
    <row r="457" customFormat="false" ht="15" hidden="false" customHeight="false" outlineLevel="0" collapsed="false">
      <c r="A457" s="21"/>
      <c r="B457" s="20"/>
      <c r="C457" s="20"/>
      <c r="D457" s="20"/>
      <c r="E457" s="28"/>
      <c r="F457" s="27" t="str">
        <f aca="false">IF(A457="","",DATE(YEAR(A457),MONTH(A457),1))</f>
        <v/>
      </c>
    </row>
    <row r="458" customFormat="false" ht="15" hidden="false" customHeight="false" outlineLevel="0" collapsed="false">
      <c r="A458" s="21"/>
      <c r="B458" s="20"/>
      <c r="C458" s="20"/>
      <c r="D458" s="20"/>
      <c r="E458" s="28"/>
      <c r="F458" s="27" t="str">
        <f aca="false">IF(A458="","",DATE(YEAR(A458),MONTH(A458),1))</f>
        <v/>
      </c>
    </row>
    <row r="459" customFormat="false" ht="15" hidden="false" customHeight="false" outlineLevel="0" collapsed="false">
      <c r="A459" s="21"/>
      <c r="B459" s="20"/>
      <c r="C459" s="20"/>
      <c r="D459" s="20"/>
      <c r="E459" s="28"/>
      <c r="F459" s="27" t="str">
        <f aca="false">IF(A459="","",DATE(YEAR(A459),MONTH(A459),1))</f>
        <v/>
      </c>
    </row>
    <row r="460" customFormat="false" ht="15" hidden="false" customHeight="false" outlineLevel="0" collapsed="false">
      <c r="A460" s="21"/>
      <c r="B460" s="20"/>
      <c r="C460" s="20"/>
      <c r="D460" s="20"/>
      <c r="E460" s="28"/>
      <c r="F460" s="27" t="str">
        <f aca="false">IF(A460="","",DATE(YEAR(A460),MONTH(A460),1))</f>
        <v/>
      </c>
    </row>
    <row r="461" customFormat="false" ht="15" hidden="false" customHeight="false" outlineLevel="0" collapsed="false">
      <c r="A461" s="21"/>
      <c r="B461" s="20"/>
      <c r="C461" s="20"/>
      <c r="D461" s="20"/>
      <c r="E461" s="28"/>
      <c r="F461" s="27" t="str">
        <f aca="false">IF(A461="","",DATE(YEAR(A461),MONTH(A461),1))</f>
        <v/>
      </c>
    </row>
    <row r="462" customFormat="false" ht="15" hidden="false" customHeight="false" outlineLevel="0" collapsed="false">
      <c r="A462" s="21"/>
      <c r="B462" s="20"/>
      <c r="C462" s="20"/>
      <c r="D462" s="20"/>
      <c r="E462" s="28"/>
      <c r="F462" s="27" t="str">
        <f aca="false">IF(A462="","",DATE(YEAR(A462),MONTH(A462),1))</f>
        <v/>
      </c>
    </row>
    <row r="463" customFormat="false" ht="15" hidden="false" customHeight="false" outlineLevel="0" collapsed="false">
      <c r="A463" s="21"/>
      <c r="B463" s="20"/>
      <c r="C463" s="20"/>
      <c r="D463" s="20"/>
      <c r="E463" s="28"/>
      <c r="F463" s="27" t="str">
        <f aca="false">IF(A463="","",DATE(YEAR(A463),MONTH(A463),1))</f>
        <v/>
      </c>
    </row>
    <row r="464" customFormat="false" ht="15" hidden="false" customHeight="false" outlineLevel="0" collapsed="false">
      <c r="A464" s="21"/>
      <c r="B464" s="20"/>
      <c r="C464" s="20"/>
      <c r="D464" s="20"/>
      <c r="E464" s="28"/>
      <c r="F464" s="27" t="str">
        <f aca="false">IF(A464="","",DATE(YEAR(A464),MONTH(A464),1))</f>
        <v/>
      </c>
    </row>
    <row r="465" customFormat="false" ht="15" hidden="false" customHeight="false" outlineLevel="0" collapsed="false">
      <c r="A465" s="21"/>
      <c r="B465" s="20"/>
      <c r="C465" s="20"/>
      <c r="D465" s="20"/>
      <c r="E465" s="28"/>
      <c r="F465" s="27" t="str">
        <f aca="false">IF(A465="","",DATE(YEAR(A465),MONTH(A465),1))</f>
        <v/>
      </c>
    </row>
    <row r="466" customFormat="false" ht="15" hidden="false" customHeight="false" outlineLevel="0" collapsed="false">
      <c r="A466" s="21"/>
      <c r="B466" s="20"/>
      <c r="C466" s="20"/>
      <c r="D466" s="20"/>
      <c r="E466" s="28"/>
      <c r="F466" s="27" t="str">
        <f aca="false">IF(A466="","",DATE(YEAR(A466),MONTH(A466),1))</f>
        <v/>
      </c>
    </row>
    <row r="467" customFormat="false" ht="15" hidden="false" customHeight="false" outlineLevel="0" collapsed="false">
      <c r="A467" s="21"/>
      <c r="B467" s="20"/>
      <c r="C467" s="20"/>
      <c r="D467" s="20"/>
      <c r="E467" s="28"/>
      <c r="F467" s="27" t="str">
        <f aca="false">IF(A467="","",DATE(YEAR(A467),MONTH(A467),1))</f>
        <v/>
      </c>
    </row>
    <row r="468" customFormat="false" ht="15" hidden="false" customHeight="false" outlineLevel="0" collapsed="false">
      <c r="A468" s="21"/>
      <c r="B468" s="20"/>
      <c r="C468" s="20"/>
      <c r="D468" s="20"/>
      <c r="E468" s="28"/>
      <c r="F468" s="27" t="str">
        <f aca="false">IF(A468="","",DATE(YEAR(A468),MONTH(A468),1))</f>
        <v/>
      </c>
    </row>
    <row r="469" customFormat="false" ht="15" hidden="false" customHeight="false" outlineLevel="0" collapsed="false">
      <c r="A469" s="21"/>
      <c r="B469" s="20"/>
      <c r="C469" s="20"/>
      <c r="D469" s="20"/>
      <c r="E469" s="28"/>
      <c r="F469" s="27" t="str">
        <f aca="false">IF(A469="","",DATE(YEAR(A469),MONTH(A469),1))</f>
        <v/>
      </c>
    </row>
    <row r="470" customFormat="false" ht="15" hidden="false" customHeight="false" outlineLevel="0" collapsed="false">
      <c r="A470" s="21"/>
      <c r="B470" s="20"/>
      <c r="C470" s="20"/>
      <c r="D470" s="20"/>
      <c r="E470" s="28"/>
      <c r="F470" s="27" t="str">
        <f aca="false">IF(A470="","",DATE(YEAR(A470),MONTH(A470),1))</f>
        <v/>
      </c>
    </row>
    <row r="471" customFormat="false" ht="15" hidden="false" customHeight="false" outlineLevel="0" collapsed="false">
      <c r="A471" s="21"/>
      <c r="B471" s="20"/>
      <c r="C471" s="20"/>
      <c r="D471" s="20"/>
      <c r="E471" s="28"/>
      <c r="F471" s="27" t="str">
        <f aca="false">IF(A471="","",DATE(YEAR(A471),MONTH(A471),1))</f>
        <v/>
      </c>
    </row>
    <row r="472" customFormat="false" ht="15" hidden="false" customHeight="false" outlineLevel="0" collapsed="false">
      <c r="A472" s="21"/>
      <c r="B472" s="20"/>
      <c r="C472" s="20"/>
      <c r="D472" s="20"/>
      <c r="E472" s="28"/>
      <c r="F472" s="27" t="str">
        <f aca="false">IF(A472="","",DATE(YEAR(A472),MONTH(A472),1))</f>
        <v/>
      </c>
    </row>
    <row r="473" customFormat="false" ht="15" hidden="false" customHeight="false" outlineLevel="0" collapsed="false">
      <c r="A473" s="21"/>
      <c r="B473" s="20"/>
      <c r="C473" s="20"/>
      <c r="D473" s="20"/>
      <c r="E473" s="28"/>
      <c r="F473" s="27" t="str">
        <f aca="false">IF(A473="","",DATE(YEAR(A473),MONTH(A473),1))</f>
        <v/>
      </c>
    </row>
    <row r="474" customFormat="false" ht="15" hidden="false" customHeight="false" outlineLevel="0" collapsed="false">
      <c r="A474" s="21"/>
      <c r="B474" s="20"/>
      <c r="C474" s="20"/>
      <c r="D474" s="20"/>
      <c r="E474" s="28"/>
      <c r="F474" s="27" t="str">
        <f aca="false">IF(A474="","",DATE(YEAR(A474),MONTH(A474),1))</f>
        <v/>
      </c>
    </row>
    <row r="475" customFormat="false" ht="15" hidden="false" customHeight="false" outlineLevel="0" collapsed="false">
      <c r="A475" s="21"/>
      <c r="B475" s="20"/>
      <c r="C475" s="20"/>
      <c r="D475" s="20"/>
      <c r="E475" s="28"/>
      <c r="F475" s="27" t="str">
        <f aca="false">IF(A475="","",DATE(YEAR(A475),MONTH(A475),1))</f>
        <v/>
      </c>
    </row>
    <row r="476" customFormat="false" ht="15" hidden="false" customHeight="false" outlineLevel="0" collapsed="false">
      <c r="A476" s="21"/>
      <c r="B476" s="20"/>
      <c r="C476" s="20"/>
      <c r="D476" s="20"/>
      <c r="E476" s="28"/>
      <c r="F476" s="27" t="str">
        <f aca="false">IF(A476="","",DATE(YEAR(A476),MONTH(A476),1))</f>
        <v/>
      </c>
    </row>
    <row r="477" customFormat="false" ht="15" hidden="false" customHeight="false" outlineLevel="0" collapsed="false">
      <c r="A477" s="21"/>
      <c r="B477" s="20"/>
      <c r="C477" s="20"/>
      <c r="D477" s="20"/>
      <c r="E477" s="28"/>
      <c r="F477" s="27" t="str">
        <f aca="false">IF(A477="","",DATE(YEAR(A477),MONTH(A477),1))</f>
        <v/>
      </c>
    </row>
    <row r="478" customFormat="false" ht="15" hidden="false" customHeight="false" outlineLevel="0" collapsed="false">
      <c r="A478" s="21"/>
      <c r="B478" s="20"/>
      <c r="C478" s="20"/>
      <c r="D478" s="20"/>
      <c r="E478" s="28"/>
      <c r="F478" s="27" t="str">
        <f aca="false">IF(A478="","",DATE(YEAR(A478),MONTH(A478),1))</f>
        <v/>
      </c>
    </row>
    <row r="479" customFormat="false" ht="15" hidden="false" customHeight="false" outlineLevel="0" collapsed="false">
      <c r="A479" s="21"/>
      <c r="B479" s="20"/>
      <c r="C479" s="20"/>
      <c r="D479" s="20"/>
      <c r="E479" s="28"/>
      <c r="F479" s="27" t="str">
        <f aca="false">IF(A479="","",DATE(YEAR(A479),MONTH(A479),1))</f>
        <v/>
      </c>
    </row>
    <row r="480" customFormat="false" ht="15" hidden="false" customHeight="false" outlineLevel="0" collapsed="false">
      <c r="A480" s="21"/>
      <c r="B480" s="20"/>
      <c r="C480" s="20"/>
      <c r="D480" s="20"/>
      <c r="E480" s="28"/>
      <c r="F480" s="27" t="str">
        <f aca="false">IF(A480="","",DATE(YEAR(A480),MONTH(A480),1))</f>
        <v/>
      </c>
    </row>
    <row r="481" customFormat="false" ht="15" hidden="false" customHeight="false" outlineLevel="0" collapsed="false">
      <c r="A481" s="21"/>
      <c r="B481" s="20"/>
      <c r="C481" s="20"/>
      <c r="D481" s="20"/>
      <c r="E481" s="28"/>
      <c r="F481" s="27" t="str">
        <f aca="false">IF(A481="","",DATE(YEAR(A481),MONTH(A481),1))</f>
        <v/>
      </c>
    </row>
    <row r="482" customFormat="false" ht="15" hidden="false" customHeight="false" outlineLevel="0" collapsed="false">
      <c r="A482" s="21"/>
      <c r="B482" s="20"/>
      <c r="C482" s="20"/>
      <c r="D482" s="20"/>
      <c r="E482" s="28"/>
      <c r="F482" s="27" t="str">
        <f aca="false">IF(A482="","",DATE(YEAR(A482),MONTH(A482),1))</f>
        <v/>
      </c>
    </row>
    <row r="483" customFormat="false" ht="15" hidden="false" customHeight="false" outlineLevel="0" collapsed="false">
      <c r="A483" s="21"/>
      <c r="B483" s="20"/>
      <c r="C483" s="20"/>
      <c r="D483" s="20"/>
      <c r="E483" s="28"/>
      <c r="F483" s="27" t="str">
        <f aca="false">IF(A483="","",DATE(YEAR(A483),MONTH(A483),1))</f>
        <v/>
      </c>
    </row>
    <row r="484" customFormat="false" ht="15" hidden="false" customHeight="false" outlineLevel="0" collapsed="false">
      <c r="A484" s="21"/>
      <c r="B484" s="20"/>
      <c r="C484" s="20"/>
      <c r="D484" s="20"/>
      <c r="E484" s="28"/>
      <c r="F484" s="27" t="str">
        <f aca="false">IF(A484="","",DATE(YEAR(A484),MONTH(A484),1))</f>
        <v/>
      </c>
    </row>
    <row r="485" customFormat="false" ht="15" hidden="false" customHeight="false" outlineLevel="0" collapsed="false">
      <c r="A485" s="21"/>
      <c r="B485" s="20"/>
      <c r="C485" s="20"/>
      <c r="D485" s="20"/>
      <c r="E485" s="28"/>
      <c r="F485" s="27" t="str">
        <f aca="false">IF(A485="","",DATE(YEAR(A485),MONTH(A485),1))</f>
        <v/>
      </c>
    </row>
    <row r="486" customFormat="false" ht="15" hidden="false" customHeight="false" outlineLevel="0" collapsed="false">
      <c r="A486" s="21"/>
      <c r="B486" s="20"/>
      <c r="C486" s="20"/>
      <c r="D486" s="20"/>
      <c r="E486" s="28"/>
      <c r="F486" s="27" t="str">
        <f aca="false">IF(A486="","",DATE(YEAR(A486),MONTH(A486),1))</f>
        <v/>
      </c>
    </row>
    <row r="487" customFormat="false" ht="15" hidden="false" customHeight="false" outlineLevel="0" collapsed="false">
      <c r="A487" s="21"/>
      <c r="B487" s="20"/>
      <c r="C487" s="20"/>
      <c r="D487" s="20"/>
      <c r="E487" s="28"/>
      <c r="F487" s="27" t="str">
        <f aca="false">IF(A487="","",DATE(YEAR(A487),MONTH(A487),1))</f>
        <v/>
      </c>
    </row>
    <row r="488" customFormat="false" ht="15" hidden="false" customHeight="false" outlineLevel="0" collapsed="false">
      <c r="A488" s="21"/>
      <c r="B488" s="20"/>
      <c r="C488" s="20"/>
      <c r="D488" s="20"/>
      <c r="E488" s="28"/>
      <c r="F488" s="27" t="str">
        <f aca="false">IF(A488="","",DATE(YEAR(A488),MONTH(A488),1))</f>
        <v/>
      </c>
    </row>
    <row r="489" customFormat="false" ht="15" hidden="false" customHeight="false" outlineLevel="0" collapsed="false">
      <c r="A489" s="21"/>
      <c r="B489" s="20"/>
      <c r="C489" s="20"/>
      <c r="D489" s="20"/>
      <c r="E489" s="28"/>
      <c r="F489" s="27" t="str">
        <f aca="false">IF(A489="","",DATE(YEAR(A489),MONTH(A489),1))</f>
        <v/>
      </c>
    </row>
    <row r="490" customFormat="false" ht="15" hidden="false" customHeight="false" outlineLevel="0" collapsed="false">
      <c r="A490" s="21"/>
      <c r="B490" s="20"/>
      <c r="C490" s="20"/>
      <c r="D490" s="20"/>
      <c r="E490" s="28"/>
      <c r="F490" s="27" t="str">
        <f aca="false">IF(A490="","",DATE(YEAR(A490),MONTH(A490),1))</f>
        <v/>
      </c>
    </row>
    <row r="491" customFormat="false" ht="15" hidden="false" customHeight="false" outlineLevel="0" collapsed="false">
      <c r="A491" s="21"/>
      <c r="B491" s="20"/>
      <c r="C491" s="20"/>
      <c r="D491" s="20"/>
      <c r="E491" s="28"/>
      <c r="F491" s="27" t="str">
        <f aca="false">IF(A491="","",DATE(YEAR(A491),MONTH(A491),1))</f>
        <v/>
      </c>
    </row>
    <row r="492" customFormat="false" ht="15" hidden="false" customHeight="false" outlineLevel="0" collapsed="false">
      <c r="A492" s="21"/>
      <c r="B492" s="20"/>
      <c r="C492" s="20"/>
      <c r="D492" s="20"/>
      <c r="E492" s="28"/>
      <c r="F492" s="27" t="str">
        <f aca="false">IF(A492="","",DATE(YEAR(A492),MONTH(A492),1))</f>
        <v/>
      </c>
    </row>
    <row r="493" customFormat="false" ht="15" hidden="false" customHeight="false" outlineLevel="0" collapsed="false">
      <c r="A493" s="21"/>
      <c r="B493" s="20"/>
      <c r="C493" s="20"/>
      <c r="D493" s="20"/>
      <c r="E493" s="28"/>
      <c r="F493" s="27" t="str">
        <f aca="false">IF(A493="","",DATE(YEAR(A493),MONTH(A493),1))</f>
        <v/>
      </c>
    </row>
    <row r="494" customFormat="false" ht="15" hidden="false" customHeight="false" outlineLevel="0" collapsed="false">
      <c r="A494" s="21"/>
      <c r="B494" s="20"/>
      <c r="C494" s="20"/>
      <c r="D494" s="20"/>
      <c r="E494" s="28"/>
      <c r="F494" s="27" t="str">
        <f aca="false">IF(A494="","",DATE(YEAR(A494),MONTH(A494),1))</f>
        <v/>
      </c>
    </row>
    <row r="495" customFormat="false" ht="15" hidden="false" customHeight="false" outlineLevel="0" collapsed="false">
      <c r="A495" s="21"/>
      <c r="B495" s="20"/>
      <c r="C495" s="20"/>
      <c r="D495" s="20"/>
      <c r="E495" s="28"/>
      <c r="F495" s="27" t="str">
        <f aca="false">IF(A495="","",DATE(YEAR(A495),MONTH(A495),1))</f>
        <v/>
      </c>
    </row>
    <row r="496" customFormat="false" ht="15" hidden="false" customHeight="false" outlineLevel="0" collapsed="false">
      <c r="A496" s="21"/>
      <c r="B496" s="20"/>
      <c r="C496" s="20"/>
      <c r="D496" s="20"/>
      <c r="E496" s="28"/>
      <c r="F496" s="27" t="str">
        <f aca="false">IF(A496="","",DATE(YEAR(A496),MONTH(A496),1))</f>
        <v/>
      </c>
    </row>
    <row r="497" customFormat="false" ht="15" hidden="false" customHeight="false" outlineLevel="0" collapsed="false">
      <c r="A497" s="21"/>
      <c r="B497" s="20"/>
      <c r="C497" s="20"/>
      <c r="D497" s="20"/>
      <c r="E497" s="28"/>
      <c r="F497" s="27" t="str">
        <f aca="false">IF(A497="","",DATE(YEAR(A497),MONTH(A497),1))</f>
        <v/>
      </c>
    </row>
    <row r="498" customFormat="false" ht="15" hidden="false" customHeight="false" outlineLevel="0" collapsed="false">
      <c r="A498" s="21"/>
      <c r="B498" s="20"/>
      <c r="C498" s="20"/>
      <c r="D498" s="20"/>
      <c r="E498" s="28"/>
      <c r="F498" s="27" t="str">
        <f aca="false">IF(A498="","",DATE(YEAR(A498),MONTH(A498),1))</f>
        <v/>
      </c>
    </row>
    <row r="499" customFormat="false" ht="15" hidden="false" customHeight="false" outlineLevel="0" collapsed="false">
      <c r="A499" s="21"/>
      <c r="B499" s="20"/>
      <c r="C499" s="20"/>
      <c r="D499" s="20"/>
      <c r="E499" s="28"/>
      <c r="F499" s="27" t="str">
        <f aca="false">IF(A499="","",DATE(YEAR(A499),MONTH(A499),1))</f>
        <v/>
      </c>
    </row>
    <row r="500" customFormat="false" ht="15" hidden="false" customHeight="false" outlineLevel="0" collapsed="false">
      <c r="A500" s="21"/>
      <c r="B500" s="20"/>
      <c r="C500" s="20"/>
      <c r="D500" s="20"/>
      <c r="E500" s="28"/>
      <c r="F500" s="27" t="str">
        <f aca="false">IF(A500="","",DATE(YEAR(A500),MONTH(A500),1))</f>
        <v/>
      </c>
    </row>
    <row r="501" customFormat="false" ht="15" hidden="false" customHeight="false" outlineLevel="0" collapsed="false">
      <c r="A501" s="21"/>
      <c r="B501" s="20"/>
      <c r="C501" s="20"/>
      <c r="D501" s="20"/>
      <c r="E501" s="28"/>
      <c r="F501" s="27" t="str">
        <f aca="false">IF(A501="","",DATE(YEAR(A501),MONTH(A501),1))</f>
        <v/>
      </c>
    </row>
  </sheetData>
  <dataValidations count="2">
    <dataValidation allowBlank="true" errorStyle="stop" operator="between" showDropDown="false" showErrorMessage="false" showInputMessage="false" sqref="B2:B501" type="list">
      <formula1>Véhicules!$A$2:$A$31</formula1>
      <formula2>0</formula2>
    </dataValidation>
    <dataValidation allowBlank="true" errorStyle="stop" operator="between" showDropDown="false" showErrorMessage="false" showInputMessage="false" sqref="C2:C501" type="list">
      <formula1>Paramètres!$A$15:$A$23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3" min="2" style="1" width="11"/>
    <col collapsed="false" customWidth="true" hidden="false" outlineLevel="0" max="9" min="4" style="1" width="15"/>
    <col collapsed="false" customWidth="true" hidden="false" outlineLevel="0" max="10" min="10" style="1" width="10"/>
    <col collapsed="false" customWidth="true" hidden="false" outlineLevel="0" max="12" min="11" style="1" width="12"/>
  </cols>
  <sheetData>
    <row r="1" customFormat="false" ht="17.35" hidden="false" customHeight="false" outlineLevel="0" collapsed="false">
      <c r="A1" s="9" t="s">
        <v>82</v>
      </c>
    </row>
    <row r="2" customFormat="false" ht="15" hidden="false" customHeight="false" outlineLevel="0" collapsed="false">
      <c r="A2" s="14" t="s">
        <v>83</v>
      </c>
    </row>
    <row r="3" customFormat="false" ht="15" hidden="false" customHeight="false" outlineLevel="0" collapsed="false">
      <c r="A3" s="10" t="s">
        <v>84</v>
      </c>
      <c r="B3" s="29" t="n">
        <f aca="false">Paramètres!$B$3</f>
        <v>2026</v>
      </c>
    </row>
    <row r="5" customFormat="false" ht="31.5" hidden="false" customHeight="true" outlineLevel="0" collapsed="false">
      <c r="A5" s="23" t="s">
        <v>68</v>
      </c>
      <c r="B5" s="23" t="s">
        <v>85</v>
      </c>
      <c r="C5" s="23" t="s">
        <v>86</v>
      </c>
      <c r="D5" s="23" t="s">
        <v>87</v>
      </c>
      <c r="E5" s="23" t="s">
        <v>88</v>
      </c>
      <c r="F5" s="23" t="s">
        <v>89</v>
      </c>
      <c r="G5" s="23" t="s">
        <v>67</v>
      </c>
      <c r="H5" s="23" t="s">
        <v>90</v>
      </c>
      <c r="I5" s="23" t="s">
        <v>91</v>
      </c>
      <c r="J5" s="23" t="s">
        <v>92</v>
      </c>
      <c r="K5" s="23" t="s">
        <v>93</v>
      </c>
      <c r="L5" s="23" t="s">
        <v>94</v>
      </c>
    </row>
    <row r="6" customFormat="false" ht="15" hidden="false" customHeight="false" outlineLevel="0" collapsed="false">
      <c r="A6" s="30" t="n">
        <f aca="false">DATE($B$3,1,1)</f>
        <v>46023</v>
      </c>
      <c r="B6" s="25" t="n">
        <f aca="false">COUNTIFS(Locations!$L$2:$L$501,A6)</f>
        <v>0</v>
      </c>
      <c r="C6" s="25" t="n">
        <f aca="false">SUMIFS(Locations!$I$2:$I$501,Locations!$L$2:$L$501,A6)</f>
        <v>0</v>
      </c>
      <c r="D6" s="26" t="n">
        <f aca="false">SUMIFS(Locations!$F$2:$F$501,Locations!$L$2:$L$501,A6)</f>
        <v>0</v>
      </c>
      <c r="E6" s="26" t="n">
        <f aca="false">SUMIFS(Locations!$J$2:$J$501,Locations!$L$2:$L$501,A6)</f>
        <v>0</v>
      </c>
      <c r="F6" s="26" t="n">
        <f aca="false">SUMIFS(Locations!$H$2:$H$501,Locations!$L$2:$L$501,A6)</f>
        <v>0</v>
      </c>
      <c r="G6" s="26" t="n">
        <f aca="false">SUMIFS(Locations!$K$2:$K$501,Locations!$L$2:$L$501,A6)</f>
        <v>0</v>
      </c>
      <c r="H6" s="26" t="n">
        <f aca="false">SUMIFS(Dépenses!$E$2:$E$501,Dépenses!$F$2:$F$501,A6)</f>
        <v>0</v>
      </c>
      <c r="I6" s="26" t="n">
        <f aca="false">G6-H6</f>
        <v>0</v>
      </c>
      <c r="J6" s="25" t="n">
        <f aca="false">COUNTIFS(Véhicules!$A$2:$A$31,"?*",Véhicules!$D$2:$D$31,"&lt;="&amp;EOMONTH(A6,0))+COUNTIFS(Véhicules!$A$2:$A$31,"?*",Véhicules!$D$2:$D$31,"")</f>
        <v>0</v>
      </c>
      <c r="K6" s="31" t="n">
        <f aca="false">IF(L6&gt;0,C6/L6,0)</f>
        <v>0</v>
      </c>
      <c r="L6" s="25" t="n">
        <f aca="false">J6*DAY(EOMONTH(A6,0))</f>
        <v>0</v>
      </c>
    </row>
    <row r="7" customFormat="false" ht="15" hidden="false" customHeight="false" outlineLevel="0" collapsed="false">
      <c r="A7" s="30" t="n">
        <f aca="false">DATE($B$3,2,1)</f>
        <v>46054</v>
      </c>
      <c r="B7" s="25" t="n">
        <f aca="false">COUNTIFS(Locations!$L$2:$L$501,A7)</f>
        <v>0</v>
      </c>
      <c r="C7" s="25" t="n">
        <f aca="false">SUMIFS(Locations!$I$2:$I$501,Locations!$L$2:$L$501,A7)</f>
        <v>0</v>
      </c>
      <c r="D7" s="26" t="n">
        <f aca="false">SUMIFS(Locations!$F$2:$F$501,Locations!$L$2:$L$501,A7)</f>
        <v>0</v>
      </c>
      <c r="E7" s="26" t="n">
        <f aca="false">SUMIFS(Locations!$J$2:$J$501,Locations!$L$2:$L$501,A7)</f>
        <v>0</v>
      </c>
      <c r="F7" s="26" t="n">
        <f aca="false">SUMIFS(Locations!$H$2:$H$501,Locations!$L$2:$L$501,A7)</f>
        <v>0</v>
      </c>
      <c r="G7" s="26" t="n">
        <f aca="false">SUMIFS(Locations!$K$2:$K$501,Locations!$L$2:$L$501,A7)</f>
        <v>0</v>
      </c>
      <c r="H7" s="26" t="n">
        <f aca="false">SUMIFS(Dépenses!$E$2:$E$501,Dépenses!$F$2:$F$501,A7)</f>
        <v>0</v>
      </c>
      <c r="I7" s="26" t="n">
        <f aca="false">G7-H7</f>
        <v>0</v>
      </c>
      <c r="J7" s="25" t="n">
        <f aca="false">COUNTIFS(Véhicules!$A$2:$A$31,"?*",Véhicules!$D$2:$D$31,"&lt;="&amp;EOMONTH(A7,0))+COUNTIFS(Véhicules!$A$2:$A$31,"?*",Véhicules!$D$2:$D$31,"")</f>
        <v>0</v>
      </c>
      <c r="K7" s="31" t="n">
        <f aca="false">IF(L7&gt;0,C7/L7,0)</f>
        <v>0</v>
      </c>
      <c r="L7" s="25" t="n">
        <f aca="false">J7*DAY(EOMONTH(A7,0))</f>
        <v>0</v>
      </c>
    </row>
    <row r="8" customFormat="false" ht="15" hidden="false" customHeight="false" outlineLevel="0" collapsed="false">
      <c r="A8" s="30" t="n">
        <f aca="false">DATE($B$3,3,1)</f>
        <v>46082</v>
      </c>
      <c r="B8" s="25" t="n">
        <f aca="false">COUNTIFS(Locations!$L$2:$L$501,A8)</f>
        <v>0</v>
      </c>
      <c r="C8" s="25" t="n">
        <f aca="false">SUMIFS(Locations!$I$2:$I$501,Locations!$L$2:$L$501,A8)</f>
        <v>0</v>
      </c>
      <c r="D8" s="26" t="n">
        <f aca="false">SUMIFS(Locations!$F$2:$F$501,Locations!$L$2:$L$501,A8)</f>
        <v>0</v>
      </c>
      <c r="E8" s="26" t="n">
        <f aca="false">SUMIFS(Locations!$J$2:$J$501,Locations!$L$2:$L$501,A8)</f>
        <v>0</v>
      </c>
      <c r="F8" s="26" t="n">
        <f aca="false">SUMIFS(Locations!$H$2:$H$501,Locations!$L$2:$L$501,A8)</f>
        <v>0</v>
      </c>
      <c r="G8" s="26" t="n">
        <f aca="false">SUMIFS(Locations!$K$2:$K$501,Locations!$L$2:$L$501,A8)</f>
        <v>0</v>
      </c>
      <c r="H8" s="26" t="n">
        <f aca="false">SUMIFS(Dépenses!$E$2:$E$501,Dépenses!$F$2:$F$501,A8)</f>
        <v>0</v>
      </c>
      <c r="I8" s="26" t="n">
        <f aca="false">G8-H8</f>
        <v>0</v>
      </c>
      <c r="J8" s="25" t="n">
        <f aca="false">COUNTIFS(Véhicules!$A$2:$A$31,"?*",Véhicules!$D$2:$D$31,"&lt;="&amp;EOMONTH(A8,0))+COUNTIFS(Véhicules!$A$2:$A$31,"?*",Véhicules!$D$2:$D$31,"")</f>
        <v>1</v>
      </c>
      <c r="K8" s="31" t="n">
        <f aca="false">IF(L8&gt;0,C8/L8,0)</f>
        <v>0</v>
      </c>
      <c r="L8" s="25" t="n">
        <f aca="false">J8*DAY(EOMONTH(A8,0))</f>
        <v>31</v>
      </c>
    </row>
    <row r="9" customFormat="false" ht="15" hidden="false" customHeight="false" outlineLevel="0" collapsed="false">
      <c r="A9" s="30" t="n">
        <f aca="false">DATE($B$3,4,1)</f>
        <v>46113</v>
      </c>
      <c r="B9" s="25" t="n">
        <f aca="false">COUNTIFS(Locations!$L$2:$L$501,A9)</f>
        <v>0</v>
      </c>
      <c r="C9" s="25" t="n">
        <f aca="false">SUMIFS(Locations!$I$2:$I$501,Locations!$L$2:$L$501,A9)</f>
        <v>0</v>
      </c>
      <c r="D9" s="26" t="n">
        <f aca="false">SUMIFS(Locations!$F$2:$F$501,Locations!$L$2:$L$501,A9)</f>
        <v>0</v>
      </c>
      <c r="E9" s="26" t="n">
        <f aca="false">SUMIFS(Locations!$J$2:$J$501,Locations!$L$2:$L$501,A9)</f>
        <v>0</v>
      </c>
      <c r="F9" s="26" t="n">
        <f aca="false">SUMIFS(Locations!$H$2:$H$501,Locations!$L$2:$L$501,A9)</f>
        <v>0</v>
      </c>
      <c r="G9" s="26" t="n">
        <f aca="false">SUMIFS(Locations!$K$2:$K$501,Locations!$L$2:$L$501,A9)</f>
        <v>0</v>
      </c>
      <c r="H9" s="26" t="n">
        <f aca="false">SUMIFS(Dépenses!$E$2:$E$501,Dépenses!$F$2:$F$501,A9)</f>
        <v>0</v>
      </c>
      <c r="I9" s="26" t="n">
        <f aca="false">G9-H9</f>
        <v>0</v>
      </c>
      <c r="J9" s="25" t="n">
        <f aca="false">COUNTIFS(Véhicules!$A$2:$A$31,"?*",Véhicules!$D$2:$D$31,"&lt;="&amp;EOMONTH(A9,0))+COUNTIFS(Véhicules!$A$2:$A$31,"?*",Véhicules!$D$2:$D$31,"")</f>
        <v>1</v>
      </c>
      <c r="K9" s="31" t="n">
        <f aca="false">IF(L9&gt;0,C9/L9,0)</f>
        <v>0</v>
      </c>
      <c r="L9" s="25" t="n">
        <f aca="false">J9*DAY(EOMONTH(A9,0))</f>
        <v>30</v>
      </c>
    </row>
    <row r="10" customFormat="false" ht="15" hidden="false" customHeight="false" outlineLevel="0" collapsed="false">
      <c r="A10" s="30" t="n">
        <f aca="false">DATE($B$3,5,1)</f>
        <v>46143</v>
      </c>
      <c r="B10" s="25" t="n">
        <f aca="false">COUNTIFS(Locations!$L$2:$L$501,A10)</f>
        <v>0</v>
      </c>
      <c r="C10" s="25" t="n">
        <f aca="false">SUMIFS(Locations!$I$2:$I$501,Locations!$L$2:$L$501,A10)</f>
        <v>0</v>
      </c>
      <c r="D10" s="26" t="n">
        <f aca="false">SUMIFS(Locations!$F$2:$F$501,Locations!$L$2:$L$501,A10)</f>
        <v>0</v>
      </c>
      <c r="E10" s="26" t="n">
        <f aca="false">SUMIFS(Locations!$J$2:$J$501,Locations!$L$2:$L$501,A10)</f>
        <v>0</v>
      </c>
      <c r="F10" s="26" t="n">
        <f aca="false">SUMIFS(Locations!$H$2:$H$501,Locations!$L$2:$L$501,A10)</f>
        <v>0</v>
      </c>
      <c r="G10" s="26" t="n">
        <f aca="false">SUMIFS(Locations!$K$2:$K$501,Locations!$L$2:$L$501,A10)</f>
        <v>0</v>
      </c>
      <c r="H10" s="26" t="n">
        <f aca="false">SUMIFS(Dépenses!$E$2:$E$501,Dépenses!$F$2:$F$501,A10)</f>
        <v>0</v>
      </c>
      <c r="I10" s="26" t="n">
        <f aca="false">G10-H10</f>
        <v>0</v>
      </c>
      <c r="J10" s="25" t="n">
        <f aca="false">COUNTIFS(Véhicules!$A$2:$A$31,"?*",Véhicules!$D$2:$D$31,"&lt;="&amp;EOMONTH(A10,0))+COUNTIFS(Véhicules!$A$2:$A$31,"?*",Véhicules!$D$2:$D$31,"")</f>
        <v>2</v>
      </c>
      <c r="K10" s="31" t="n">
        <f aca="false">IF(L10&gt;0,C10/L10,0)</f>
        <v>0</v>
      </c>
      <c r="L10" s="25" t="n">
        <f aca="false">J10*DAY(EOMONTH(A10,0))</f>
        <v>62</v>
      </c>
    </row>
    <row r="11" customFormat="false" ht="15" hidden="false" customHeight="false" outlineLevel="0" collapsed="false">
      <c r="A11" s="30" t="n">
        <f aca="false">DATE($B$3,6,1)</f>
        <v>46174</v>
      </c>
      <c r="B11" s="25" t="n">
        <f aca="false">COUNTIFS(Locations!$L$2:$L$501,A11)</f>
        <v>2</v>
      </c>
      <c r="C11" s="25" t="n">
        <f aca="false">SUMIFS(Locations!$I$2:$I$501,Locations!$L$2:$L$501,A11)</f>
        <v>5</v>
      </c>
      <c r="D11" s="26" t="n">
        <f aca="false">SUMIFS(Locations!$F$2:$F$501,Locations!$L$2:$L$501,A11)</f>
        <v>245</v>
      </c>
      <c r="E11" s="26" t="n">
        <f aca="false">SUMIFS(Locations!$J$2:$J$501,Locations!$L$2:$L$501,A11)</f>
        <v>46.3</v>
      </c>
      <c r="F11" s="26" t="n">
        <f aca="false">SUMIFS(Locations!$H$2:$H$501,Locations!$L$2:$L$501,A11)</f>
        <v>25</v>
      </c>
      <c r="G11" s="26" t="n">
        <f aca="false">SUMIFS(Locations!$K$2:$K$501,Locations!$L$2:$L$501,A11)</f>
        <v>223.7</v>
      </c>
      <c r="H11" s="26" t="n">
        <f aca="false">SUMIFS(Dépenses!$E$2:$E$501,Dépenses!$F$2:$F$501,A11)</f>
        <v>305</v>
      </c>
      <c r="I11" s="26" t="n">
        <f aca="false">G11-H11</f>
        <v>-81.3</v>
      </c>
      <c r="J11" s="25" t="n">
        <f aca="false">COUNTIFS(Véhicules!$A$2:$A$31,"?*",Véhicules!$D$2:$D$31,"&lt;="&amp;EOMONTH(A11,0))+COUNTIFS(Véhicules!$A$2:$A$31,"?*",Véhicules!$D$2:$D$31,"")</f>
        <v>2</v>
      </c>
      <c r="K11" s="31" t="n">
        <f aca="false">IF(L11&gt;0,C11/L11,0)</f>
        <v>0.0833333333333333</v>
      </c>
      <c r="L11" s="25" t="n">
        <f aca="false">J11*DAY(EOMONTH(A11,0))</f>
        <v>60</v>
      </c>
    </row>
    <row r="12" customFormat="false" ht="15" hidden="false" customHeight="false" outlineLevel="0" collapsed="false">
      <c r="A12" s="30" t="n">
        <f aca="false">DATE($B$3,7,1)</f>
        <v>46204</v>
      </c>
      <c r="B12" s="25" t="n">
        <f aca="false">COUNTIFS(Locations!$L$2:$L$501,A12)</f>
        <v>2</v>
      </c>
      <c r="C12" s="25" t="n">
        <f aca="false">SUMIFS(Locations!$I$2:$I$501,Locations!$L$2:$L$501,A12)</f>
        <v>10</v>
      </c>
      <c r="D12" s="26" t="n">
        <f aca="false">SUMIFS(Locations!$F$2:$F$501,Locations!$L$2:$L$501,A12)</f>
        <v>465</v>
      </c>
      <c r="E12" s="26" t="n">
        <f aca="false">SUMIFS(Locations!$J$2:$J$501,Locations!$L$2:$L$501,A12)</f>
        <v>56.7</v>
      </c>
      <c r="F12" s="26" t="n">
        <f aca="false">SUMIFS(Locations!$H$2:$H$501,Locations!$L$2:$L$501,A12)</f>
        <v>0</v>
      </c>
      <c r="G12" s="26" t="n">
        <f aca="false">SUMIFS(Locations!$K$2:$K$501,Locations!$L$2:$L$501,A12)</f>
        <v>408.3</v>
      </c>
      <c r="H12" s="26" t="n">
        <f aca="false">SUMIFS(Dépenses!$E$2:$E$501,Dépenses!$F$2:$F$501,A12)</f>
        <v>6</v>
      </c>
      <c r="I12" s="26" t="n">
        <f aca="false">G12-H12</f>
        <v>402.3</v>
      </c>
      <c r="J12" s="25" t="n">
        <f aca="false">COUNTIFS(Véhicules!$A$2:$A$31,"?*",Véhicules!$D$2:$D$31,"&lt;="&amp;EOMONTH(A12,0))+COUNTIFS(Véhicules!$A$2:$A$31,"?*",Véhicules!$D$2:$D$31,"")</f>
        <v>2</v>
      </c>
      <c r="K12" s="31" t="n">
        <f aca="false">IF(L12&gt;0,C12/L12,0)</f>
        <v>0.161290322580645</v>
      </c>
      <c r="L12" s="25" t="n">
        <f aca="false">J12*DAY(EOMONTH(A12,0))</f>
        <v>62</v>
      </c>
    </row>
    <row r="13" customFormat="false" ht="15" hidden="false" customHeight="false" outlineLevel="0" collapsed="false">
      <c r="A13" s="30" t="n">
        <f aca="false">DATE($B$3,8,1)</f>
        <v>46235</v>
      </c>
      <c r="B13" s="25" t="n">
        <f aca="false">COUNTIFS(Locations!$L$2:$L$501,A13)</f>
        <v>0</v>
      </c>
      <c r="C13" s="25" t="n">
        <f aca="false">SUMIFS(Locations!$I$2:$I$501,Locations!$L$2:$L$501,A13)</f>
        <v>0</v>
      </c>
      <c r="D13" s="26" t="n">
        <f aca="false">SUMIFS(Locations!$F$2:$F$501,Locations!$L$2:$L$501,A13)</f>
        <v>0</v>
      </c>
      <c r="E13" s="26" t="n">
        <f aca="false">SUMIFS(Locations!$J$2:$J$501,Locations!$L$2:$L$501,A13)</f>
        <v>0</v>
      </c>
      <c r="F13" s="26" t="n">
        <f aca="false">SUMIFS(Locations!$H$2:$H$501,Locations!$L$2:$L$501,A13)</f>
        <v>0</v>
      </c>
      <c r="G13" s="26" t="n">
        <f aca="false">SUMIFS(Locations!$K$2:$K$501,Locations!$L$2:$L$501,A13)</f>
        <v>0</v>
      </c>
      <c r="H13" s="26" t="n">
        <f aca="false">SUMIFS(Dépenses!$E$2:$E$501,Dépenses!$F$2:$F$501,A13)</f>
        <v>0</v>
      </c>
      <c r="I13" s="26" t="n">
        <f aca="false">G13-H13</f>
        <v>0</v>
      </c>
      <c r="J13" s="25" t="n">
        <f aca="false">COUNTIFS(Véhicules!$A$2:$A$31,"?*",Véhicules!$D$2:$D$31,"&lt;="&amp;EOMONTH(A13,0))+COUNTIFS(Véhicules!$A$2:$A$31,"?*",Véhicules!$D$2:$D$31,"")</f>
        <v>2</v>
      </c>
      <c r="K13" s="31" t="n">
        <f aca="false">IF(L13&gt;0,C13/L13,0)</f>
        <v>0</v>
      </c>
      <c r="L13" s="25" t="n">
        <f aca="false">J13*DAY(EOMONTH(A13,0))</f>
        <v>62</v>
      </c>
    </row>
    <row r="14" customFormat="false" ht="15" hidden="false" customHeight="false" outlineLevel="0" collapsed="false">
      <c r="A14" s="30" t="n">
        <f aca="false">DATE($B$3,9,1)</f>
        <v>46266</v>
      </c>
      <c r="B14" s="25" t="n">
        <f aca="false">COUNTIFS(Locations!$L$2:$L$501,A14)</f>
        <v>0</v>
      </c>
      <c r="C14" s="25" t="n">
        <f aca="false">SUMIFS(Locations!$I$2:$I$501,Locations!$L$2:$L$501,A14)</f>
        <v>0</v>
      </c>
      <c r="D14" s="26" t="n">
        <f aca="false">SUMIFS(Locations!$F$2:$F$501,Locations!$L$2:$L$501,A14)</f>
        <v>0</v>
      </c>
      <c r="E14" s="26" t="n">
        <f aca="false">SUMIFS(Locations!$J$2:$J$501,Locations!$L$2:$L$501,A14)</f>
        <v>0</v>
      </c>
      <c r="F14" s="26" t="n">
        <f aca="false">SUMIFS(Locations!$H$2:$H$501,Locations!$L$2:$L$501,A14)</f>
        <v>0</v>
      </c>
      <c r="G14" s="26" t="n">
        <f aca="false">SUMIFS(Locations!$K$2:$K$501,Locations!$L$2:$L$501,A14)</f>
        <v>0</v>
      </c>
      <c r="H14" s="26" t="n">
        <f aca="false">SUMIFS(Dépenses!$E$2:$E$501,Dépenses!$F$2:$F$501,A14)</f>
        <v>0</v>
      </c>
      <c r="I14" s="26" t="n">
        <f aca="false">G14-H14</f>
        <v>0</v>
      </c>
      <c r="J14" s="25" t="n">
        <f aca="false">COUNTIFS(Véhicules!$A$2:$A$31,"?*",Véhicules!$D$2:$D$31,"&lt;="&amp;EOMONTH(A14,0))+COUNTIFS(Véhicules!$A$2:$A$31,"?*",Véhicules!$D$2:$D$31,"")</f>
        <v>2</v>
      </c>
      <c r="K14" s="31" t="n">
        <f aca="false">IF(L14&gt;0,C14/L14,0)</f>
        <v>0</v>
      </c>
      <c r="L14" s="25" t="n">
        <f aca="false">J14*DAY(EOMONTH(A14,0))</f>
        <v>60</v>
      </c>
    </row>
    <row r="15" customFormat="false" ht="15" hidden="false" customHeight="false" outlineLevel="0" collapsed="false">
      <c r="A15" s="30" t="n">
        <f aca="false">DATE($B$3,10,1)</f>
        <v>46296</v>
      </c>
      <c r="B15" s="25" t="n">
        <f aca="false">COUNTIFS(Locations!$L$2:$L$501,A15)</f>
        <v>0</v>
      </c>
      <c r="C15" s="25" t="n">
        <f aca="false">SUMIFS(Locations!$I$2:$I$501,Locations!$L$2:$L$501,A15)</f>
        <v>0</v>
      </c>
      <c r="D15" s="26" t="n">
        <f aca="false">SUMIFS(Locations!$F$2:$F$501,Locations!$L$2:$L$501,A15)</f>
        <v>0</v>
      </c>
      <c r="E15" s="26" t="n">
        <f aca="false">SUMIFS(Locations!$J$2:$J$501,Locations!$L$2:$L$501,A15)</f>
        <v>0</v>
      </c>
      <c r="F15" s="26" t="n">
        <f aca="false">SUMIFS(Locations!$H$2:$H$501,Locations!$L$2:$L$501,A15)</f>
        <v>0</v>
      </c>
      <c r="G15" s="26" t="n">
        <f aca="false">SUMIFS(Locations!$K$2:$K$501,Locations!$L$2:$L$501,A15)</f>
        <v>0</v>
      </c>
      <c r="H15" s="26" t="n">
        <f aca="false">SUMIFS(Dépenses!$E$2:$E$501,Dépenses!$F$2:$F$501,A15)</f>
        <v>0</v>
      </c>
      <c r="I15" s="26" t="n">
        <f aca="false">G15-H15</f>
        <v>0</v>
      </c>
      <c r="J15" s="25" t="n">
        <f aca="false">COUNTIFS(Véhicules!$A$2:$A$31,"?*",Véhicules!$D$2:$D$31,"&lt;="&amp;EOMONTH(A15,0))+COUNTIFS(Véhicules!$A$2:$A$31,"?*",Véhicules!$D$2:$D$31,"")</f>
        <v>2</v>
      </c>
      <c r="K15" s="31" t="n">
        <f aca="false">IF(L15&gt;0,C15/L15,0)</f>
        <v>0</v>
      </c>
      <c r="L15" s="25" t="n">
        <f aca="false">J15*DAY(EOMONTH(A15,0))</f>
        <v>62</v>
      </c>
    </row>
    <row r="16" customFormat="false" ht="15" hidden="false" customHeight="false" outlineLevel="0" collapsed="false">
      <c r="A16" s="30" t="n">
        <f aca="false">DATE($B$3,11,1)</f>
        <v>46327</v>
      </c>
      <c r="B16" s="25" t="n">
        <f aca="false">COUNTIFS(Locations!$L$2:$L$501,A16)</f>
        <v>0</v>
      </c>
      <c r="C16" s="25" t="n">
        <f aca="false">SUMIFS(Locations!$I$2:$I$501,Locations!$L$2:$L$501,A16)</f>
        <v>0</v>
      </c>
      <c r="D16" s="26" t="n">
        <f aca="false">SUMIFS(Locations!$F$2:$F$501,Locations!$L$2:$L$501,A16)</f>
        <v>0</v>
      </c>
      <c r="E16" s="26" t="n">
        <f aca="false">SUMIFS(Locations!$J$2:$J$501,Locations!$L$2:$L$501,A16)</f>
        <v>0</v>
      </c>
      <c r="F16" s="26" t="n">
        <f aca="false">SUMIFS(Locations!$H$2:$H$501,Locations!$L$2:$L$501,A16)</f>
        <v>0</v>
      </c>
      <c r="G16" s="26" t="n">
        <f aca="false">SUMIFS(Locations!$K$2:$K$501,Locations!$L$2:$L$501,A16)</f>
        <v>0</v>
      </c>
      <c r="H16" s="26" t="n">
        <f aca="false">SUMIFS(Dépenses!$E$2:$E$501,Dépenses!$F$2:$F$501,A16)</f>
        <v>0</v>
      </c>
      <c r="I16" s="26" t="n">
        <f aca="false">G16-H16</f>
        <v>0</v>
      </c>
      <c r="J16" s="25" t="n">
        <f aca="false">COUNTIFS(Véhicules!$A$2:$A$31,"?*",Véhicules!$D$2:$D$31,"&lt;="&amp;EOMONTH(A16,0))+COUNTIFS(Véhicules!$A$2:$A$31,"?*",Véhicules!$D$2:$D$31,"")</f>
        <v>2</v>
      </c>
      <c r="K16" s="31" t="n">
        <f aca="false">IF(L16&gt;0,C16/L16,0)</f>
        <v>0</v>
      </c>
      <c r="L16" s="25" t="n">
        <f aca="false">J16*DAY(EOMONTH(A16,0))</f>
        <v>60</v>
      </c>
    </row>
    <row r="17" customFormat="false" ht="15" hidden="false" customHeight="false" outlineLevel="0" collapsed="false">
      <c r="A17" s="30" t="n">
        <f aca="false">DATE($B$3,12,1)</f>
        <v>46357</v>
      </c>
      <c r="B17" s="25" t="n">
        <f aca="false">COUNTIFS(Locations!$L$2:$L$501,A17)</f>
        <v>0</v>
      </c>
      <c r="C17" s="25" t="n">
        <f aca="false">SUMIFS(Locations!$I$2:$I$501,Locations!$L$2:$L$501,A17)</f>
        <v>0</v>
      </c>
      <c r="D17" s="26" t="n">
        <f aca="false">SUMIFS(Locations!$F$2:$F$501,Locations!$L$2:$L$501,A17)</f>
        <v>0</v>
      </c>
      <c r="E17" s="26" t="n">
        <f aca="false">SUMIFS(Locations!$J$2:$J$501,Locations!$L$2:$L$501,A17)</f>
        <v>0</v>
      </c>
      <c r="F17" s="26" t="n">
        <f aca="false">SUMIFS(Locations!$H$2:$H$501,Locations!$L$2:$L$501,A17)</f>
        <v>0</v>
      </c>
      <c r="G17" s="26" t="n">
        <f aca="false">SUMIFS(Locations!$K$2:$K$501,Locations!$L$2:$L$501,A17)</f>
        <v>0</v>
      </c>
      <c r="H17" s="26" t="n">
        <f aca="false">SUMIFS(Dépenses!$E$2:$E$501,Dépenses!$F$2:$F$501,A17)</f>
        <v>0</v>
      </c>
      <c r="I17" s="26" t="n">
        <f aca="false">G17-H17</f>
        <v>0</v>
      </c>
      <c r="J17" s="25" t="n">
        <f aca="false">COUNTIFS(Véhicules!$A$2:$A$31,"?*",Véhicules!$D$2:$D$31,"&lt;="&amp;EOMONTH(A17,0))+COUNTIFS(Véhicules!$A$2:$A$31,"?*",Véhicules!$D$2:$D$31,"")</f>
        <v>2</v>
      </c>
      <c r="K17" s="31" t="n">
        <f aca="false">IF(L17&gt;0,C17/L17,0)</f>
        <v>0</v>
      </c>
      <c r="L17" s="25" t="n">
        <f aca="false">J17*DAY(EOMONTH(A17,0))</f>
        <v>62</v>
      </c>
    </row>
    <row r="18" customFormat="false" ht="15" hidden="false" customHeight="false" outlineLevel="0" collapsed="false">
      <c r="A18" s="32" t="s">
        <v>95</v>
      </c>
      <c r="B18" s="33" t="n">
        <f aca="false">SUM(B6:B17)</f>
        <v>4</v>
      </c>
      <c r="C18" s="33" t="n">
        <f aca="false">SUM(C6:C17)</f>
        <v>15</v>
      </c>
      <c r="D18" s="34" t="n">
        <f aca="false">SUM(D6:D17)</f>
        <v>710</v>
      </c>
      <c r="E18" s="34" t="n">
        <f aca="false">SUM(E6:E17)</f>
        <v>103</v>
      </c>
      <c r="F18" s="34" t="n">
        <f aca="false">SUM(F6:F17)</f>
        <v>25</v>
      </c>
      <c r="G18" s="34" t="n">
        <f aca="false">SUM(G6:G17)</f>
        <v>632</v>
      </c>
      <c r="H18" s="34" t="n">
        <f aca="false">SUM(H6:H17)</f>
        <v>311</v>
      </c>
      <c r="I18" s="34" t="n">
        <f aca="false">SUM(I6:I17)</f>
        <v>321</v>
      </c>
      <c r="J18" s="32"/>
      <c r="K18" s="35" t="n">
        <f aca="false">IF(L18&gt;0,C18/L18,0)</f>
        <v>0.0272232304900182</v>
      </c>
      <c r="L18" s="33" t="n">
        <f aca="false">SUM(L6:L17)</f>
        <v>551</v>
      </c>
    </row>
    <row r="20" customFormat="false" ht="15" hidden="false" customHeight="false" outlineLevel="0" collapsed="false">
      <c r="A20" s="15" t="s">
        <v>96</v>
      </c>
    </row>
  </sheetData>
  <conditionalFormatting sqref="I6:I18">
    <cfRule type="expression" priority="2" aboveAverage="0" equalAverage="0" bottom="0" percent="0" rank="0" text="" dxfId="1">
      <formula>I6&lt;0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0"/>
    <col collapsed="false" customWidth="true" hidden="false" outlineLevel="0" max="3" min="2" style="1" width="12"/>
    <col collapsed="false" customWidth="true" hidden="false" outlineLevel="0" max="6" min="4" style="1" width="15"/>
    <col collapsed="false" customWidth="true" hidden="false" outlineLevel="0" max="7" min="7" style="1" width="14"/>
    <col collapsed="false" customWidth="true" hidden="false" outlineLevel="0" max="8" min="8" style="1" width="16"/>
    <col collapsed="false" customWidth="true" hidden="false" outlineLevel="0" max="9" min="9" style="1" width="14"/>
  </cols>
  <sheetData>
    <row r="1" customFormat="false" ht="17.35" hidden="false" customHeight="false" outlineLevel="0" collapsed="false">
      <c r="A1" s="9" t="s">
        <v>97</v>
      </c>
    </row>
    <row r="2" customFormat="false" ht="15" hidden="false" customHeight="false" outlineLevel="0" collapsed="false">
      <c r="A2" s="14" t="s">
        <v>98</v>
      </c>
    </row>
    <row r="3" customFormat="false" ht="15" hidden="false" customHeight="false" outlineLevel="0" collapsed="false">
      <c r="A3" s="10" t="s">
        <v>84</v>
      </c>
      <c r="B3" s="29" t="n">
        <f aca="false">Paramètres!$B$3</f>
        <v>2026</v>
      </c>
    </row>
    <row r="5" customFormat="false" ht="31.5" hidden="false" customHeight="true" outlineLevel="0" collapsed="false">
      <c r="A5" s="23" t="s">
        <v>60</v>
      </c>
      <c r="B5" s="23" t="s">
        <v>99</v>
      </c>
      <c r="C5" s="23" t="s">
        <v>100</v>
      </c>
      <c r="D5" s="23" t="s">
        <v>101</v>
      </c>
      <c r="E5" s="23" t="s">
        <v>102</v>
      </c>
      <c r="F5" s="23" t="s">
        <v>103</v>
      </c>
      <c r="G5" s="23" t="s">
        <v>104</v>
      </c>
      <c r="H5" s="23" t="s">
        <v>105</v>
      </c>
      <c r="I5" s="23" t="s">
        <v>106</v>
      </c>
    </row>
    <row r="6" customFormat="false" ht="15" hidden="false" customHeight="false" outlineLevel="0" collapsed="false">
      <c r="A6" s="36" t="str">
        <f aca="false">IF(Véhicules!A2="","",Véhicules!A2)</f>
        <v>Clio</v>
      </c>
      <c r="B6" s="25" t="n">
        <f aca="false">IF(A6="","",COUNTIFS(Locations!$C$2:$C$501,A6,Locations!$L$2:$L$501,"&gt;="&amp;DATE($B$3,1,1),Locations!$L$2:$L$501,"&lt;="&amp;DATE($B$3,12,1)))</f>
        <v>2</v>
      </c>
      <c r="C6" s="25" t="n">
        <f aca="false">IF(A6="","",SUMIFS(Locations!$I$2:$I$501,Locations!$C$2:$C$501,A6,Locations!$L$2:$L$501,"&gt;="&amp;DATE($B$3,1,1),Locations!$L$2:$L$501,"&lt;="&amp;DATE($B$3,12,1)))</f>
        <v>10</v>
      </c>
      <c r="D6" s="26" t="n">
        <f aca="false">IF(A6="","",SUMIFS(Locations!$K$2:$K$501,Locations!$C$2:$C$501,A6,Locations!$L$2:$L$501,"&gt;="&amp;DATE($B$3,1,1),Locations!$L$2:$L$501,"&lt;="&amp;DATE($B$3,12,1)))</f>
        <v>369</v>
      </c>
      <c r="E6" s="26" t="n">
        <f aca="false">IF(A6="","",SUMIFS(Dépenses!$E$2:$E$501,Dépenses!$B$2:$B$501,A6,Dépenses!$F$2:$F$501,"&gt;="&amp;DATE($B$3,1,1),Dépenses!$F$2:$F$501,"&lt;="&amp;DATE($B$3,12,1)))</f>
        <v>275</v>
      </c>
      <c r="F6" s="26" t="n">
        <f aca="false">IF(A6="","",D6-E6)</f>
        <v>94</v>
      </c>
      <c r="G6" s="37" t="n">
        <f aca="false">IF(A6="","",IF(Véhicules!E2="","",Véhicules!E2))</f>
        <v>12000</v>
      </c>
      <c r="H6" s="26" t="n">
        <f aca="false">IF(A6="","",SUMIFS(Locations!$K$2:$K$501,Locations!$C$2:$C$501,A6)-SUMIFS(Dépenses!$E$2:$E$501,Dépenses!$B$2:$B$501,A6)+IF(G6&lt;&gt;"",SUMIFS(Dépenses!$E$2:$E$501,Dépenses!$B$2:$B$501,A6,Dépenses!$C$2:$C$501,"Crédit / LOA"),0))</f>
        <v>324</v>
      </c>
      <c r="I6" s="31" t="n">
        <f aca="false">IF(OR(A6="",G6="",N(G6)=0),"",H6/G6)</f>
        <v>0.027</v>
      </c>
    </row>
    <row r="7" customFormat="false" ht="15" hidden="false" customHeight="false" outlineLevel="0" collapsed="false">
      <c r="A7" s="36" t="str">
        <f aca="false">IF(Véhicules!A3="","",Véhicules!A3)</f>
        <v>208</v>
      </c>
      <c r="B7" s="25" t="n">
        <f aca="false">IF(A7="","",COUNTIFS(Locations!$C$2:$C$501,A7,Locations!$L$2:$L$501,"&gt;="&amp;DATE($B$3,1,1),Locations!$L$2:$L$501,"&lt;="&amp;DATE($B$3,12,1)))</f>
        <v>2</v>
      </c>
      <c r="C7" s="25" t="n">
        <f aca="false">IF(A7="","",SUMIFS(Locations!$I$2:$I$501,Locations!$C$2:$C$501,A7,Locations!$L$2:$L$501,"&gt;="&amp;DATE($B$3,1,1),Locations!$L$2:$L$501,"&lt;="&amp;DATE($B$3,12,1)))</f>
        <v>5</v>
      </c>
      <c r="D7" s="26" t="n">
        <f aca="false">IF(A7="","",SUMIFS(Locations!$K$2:$K$501,Locations!$C$2:$C$501,A7,Locations!$L$2:$L$501,"&gt;="&amp;DATE($B$3,1,1),Locations!$L$2:$L$501,"&lt;="&amp;DATE($B$3,12,1)))</f>
        <v>263</v>
      </c>
      <c r="E7" s="26" t="n">
        <f aca="false">IF(A7="","",SUMIFS(Dépenses!$E$2:$E$501,Dépenses!$B$2:$B$501,A7,Dépenses!$F$2:$F$501,"&gt;="&amp;DATE($B$3,1,1),Dépenses!$F$2:$F$501,"&lt;="&amp;DATE($B$3,12,1)))</f>
        <v>30</v>
      </c>
      <c r="F7" s="26" t="n">
        <f aca="false">IF(A7="","",D7-E7)</f>
        <v>233</v>
      </c>
      <c r="G7" s="37" t="n">
        <f aca="false">IF(A7="","",IF(Véhicules!E3="","",Véhicules!E3))</f>
        <v>14000</v>
      </c>
      <c r="H7" s="26" t="n">
        <f aca="false">IF(A7="","",SUMIFS(Locations!$K$2:$K$501,Locations!$C$2:$C$501,A7)-SUMIFS(Dépenses!$E$2:$E$501,Dépenses!$B$2:$B$501,A7)+IF(G7&lt;&gt;"",SUMIFS(Dépenses!$E$2:$E$501,Dépenses!$B$2:$B$501,A7,Dépenses!$C$2:$C$501,"Crédit / LOA"),0))</f>
        <v>233</v>
      </c>
      <c r="I7" s="31" t="n">
        <f aca="false">IF(OR(A7="",G7="",N(G7)=0),"",H7/G7)</f>
        <v>0.0166428571428571</v>
      </c>
    </row>
    <row r="8" customFormat="false" ht="15" hidden="false" customHeight="false" outlineLevel="0" collapsed="false">
      <c r="A8" s="36" t="str">
        <f aca="false">IF(Véhicules!A4="","",Véhicules!A4)</f>
        <v/>
      </c>
      <c r="B8" s="25" t="str">
        <f aca="false">IF(A8="","",COUNTIFS(Locations!$C$2:$C$501,A8,Locations!$L$2:$L$501,"&gt;="&amp;DATE($B$3,1,1),Locations!$L$2:$L$501,"&lt;="&amp;DATE($B$3,12,1)))</f>
        <v/>
      </c>
      <c r="C8" s="25" t="str">
        <f aca="false">IF(A8="","",SUMIFS(Locations!$I$2:$I$501,Locations!$C$2:$C$501,A8,Locations!$L$2:$L$501,"&gt;="&amp;DATE($B$3,1,1),Locations!$L$2:$L$501,"&lt;="&amp;DATE($B$3,12,1)))</f>
        <v/>
      </c>
      <c r="D8" s="26" t="str">
        <f aca="false">IF(A8="","",SUMIFS(Locations!$K$2:$K$501,Locations!$C$2:$C$501,A8,Locations!$L$2:$L$501,"&gt;="&amp;DATE($B$3,1,1),Locations!$L$2:$L$501,"&lt;="&amp;DATE($B$3,12,1)))</f>
        <v/>
      </c>
      <c r="E8" s="26" t="str">
        <f aca="false">IF(A8="","",SUMIFS(Dépenses!$E$2:$E$501,Dépenses!$B$2:$B$501,A8,Dépenses!$F$2:$F$501,"&gt;="&amp;DATE($B$3,1,1),Dépenses!$F$2:$F$501,"&lt;="&amp;DATE($B$3,12,1)))</f>
        <v/>
      </c>
      <c r="F8" s="26" t="str">
        <f aca="false">IF(A8="","",D8-E8)</f>
        <v/>
      </c>
      <c r="G8" s="37" t="str">
        <f aca="false">IF(A8="","",IF(Véhicules!E4="","",Véhicules!E4))</f>
        <v/>
      </c>
      <c r="H8" s="26" t="str">
        <f aca="false">IF(A8="","",SUMIFS(Locations!$K$2:$K$501,Locations!$C$2:$C$501,A8)-SUMIFS(Dépenses!$E$2:$E$501,Dépenses!$B$2:$B$501,A8)+IF(G8&lt;&gt;"",SUMIFS(Dépenses!$E$2:$E$501,Dépenses!$B$2:$B$501,A8,Dépenses!$C$2:$C$501,"Crédit / LOA"),0))</f>
        <v/>
      </c>
      <c r="I8" s="31" t="str">
        <f aca="false">IF(OR(A8="",G8="",N(G8)=0),"",H8/G8)</f>
        <v/>
      </c>
    </row>
    <row r="9" customFormat="false" ht="15" hidden="false" customHeight="false" outlineLevel="0" collapsed="false">
      <c r="A9" s="36" t="str">
        <f aca="false">IF(Véhicules!A5="","",Véhicules!A5)</f>
        <v/>
      </c>
      <c r="B9" s="25" t="str">
        <f aca="false">IF(A9="","",COUNTIFS(Locations!$C$2:$C$501,A9,Locations!$L$2:$L$501,"&gt;="&amp;DATE($B$3,1,1),Locations!$L$2:$L$501,"&lt;="&amp;DATE($B$3,12,1)))</f>
        <v/>
      </c>
      <c r="C9" s="25" t="str">
        <f aca="false">IF(A9="","",SUMIFS(Locations!$I$2:$I$501,Locations!$C$2:$C$501,A9,Locations!$L$2:$L$501,"&gt;="&amp;DATE($B$3,1,1),Locations!$L$2:$L$501,"&lt;="&amp;DATE($B$3,12,1)))</f>
        <v/>
      </c>
      <c r="D9" s="26" t="str">
        <f aca="false">IF(A9="","",SUMIFS(Locations!$K$2:$K$501,Locations!$C$2:$C$501,A9,Locations!$L$2:$L$501,"&gt;="&amp;DATE($B$3,1,1),Locations!$L$2:$L$501,"&lt;="&amp;DATE($B$3,12,1)))</f>
        <v/>
      </c>
      <c r="E9" s="26" t="str">
        <f aca="false">IF(A9="","",SUMIFS(Dépenses!$E$2:$E$501,Dépenses!$B$2:$B$501,A9,Dépenses!$F$2:$F$501,"&gt;="&amp;DATE($B$3,1,1),Dépenses!$F$2:$F$501,"&lt;="&amp;DATE($B$3,12,1)))</f>
        <v/>
      </c>
      <c r="F9" s="26" t="str">
        <f aca="false">IF(A9="","",D9-E9)</f>
        <v/>
      </c>
      <c r="G9" s="37" t="str">
        <f aca="false">IF(A9="","",IF(Véhicules!E5="","",Véhicules!E5))</f>
        <v/>
      </c>
      <c r="H9" s="26" t="str">
        <f aca="false">IF(A9="","",SUMIFS(Locations!$K$2:$K$501,Locations!$C$2:$C$501,A9)-SUMIFS(Dépenses!$E$2:$E$501,Dépenses!$B$2:$B$501,A9)+IF(G9&lt;&gt;"",SUMIFS(Dépenses!$E$2:$E$501,Dépenses!$B$2:$B$501,A9,Dépenses!$C$2:$C$501,"Crédit / LOA"),0))</f>
        <v/>
      </c>
      <c r="I9" s="31" t="str">
        <f aca="false">IF(OR(A9="",G9="",N(G9)=0),"",H9/G9)</f>
        <v/>
      </c>
    </row>
    <row r="10" customFormat="false" ht="15" hidden="false" customHeight="false" outlineLevel="0" collapsed="false">
      <c r="A10" s="36" t="str">
        <f aca="false">IF(Véhicules!A6="","",Véhicules!A6)</f>
        <v/>
      </c>
      <c r="B10" s="25" t="str">
        <f aca="false">IF(A10="","",COUNTIFS(Locations!$C$2:$C$501,A10,Locations!$L$2:$L$501,"&gt;="&amp;DATE($B$3,1,1),Locations!$L$2:$L$501,"&lt;="&amp;DATE($B$3,12,1)))</f>
        <v/>
      </c>
      <c r="C10" s="25" t="str">
        <f aca="false">IF(A10="","",SUMIFS(Locations!$I$2:$I$501,Locations!$C$2:$C$501,A10,Locations!$L$2:$L$501,"&gt;="&amp;DATE($B$3,1,1),Locations!$L$2:$L$501,"&lt;="&amp;DATE($B$3,12,1)))</f>
        <v/>
      </c>
      <c r="D10" s="26" t="str">
        <f aca="false">IF(A10="","",SUMIFS(Locations!$K$2:$K$501,Locations!$C$2:$C$501,A10,Locations!$L$2:$L$501,"&gt;="&amp;DATE($B$3,1,1),Locations!$L$2:$L$501,"&lt;="&amp;DATE($B$3,12,1)))</f>
        <v/>
      </c>
      <c r="E10" s="26" t="str">
        <f aca="false">IF(A10="","",SUMIFS(Dépenses!$E$2:$E$501,Dépenses!$B$2:$B$501,A10,Dépenses!$F$2:$F$501,"&gt;="&amp;DATE($B$3,1,1),Dépenses!$F$2:$F$501,"&lt;="&amp;DATE($B$3,12,1)))</f>
        <v/>
      </c>
      <c r="F10" s="26" t="str">
        <f aca="false">IF(A10="","",D10-E10)</f>
        <v/>
      </c>
      <c r="G10" s="37" t="str">
        <f aca="false">IF(A10="","",IF(Véhicules!E6="","",Véhicules!E6))</f>
        <v/>
      </c>
      <c r="H10" s="26" t="str">
        <f aca="false">IF(A10="","",SUMIFS(Locations!$K$2:$K$501,Locations!$C$2:$C$501,A10)-SUMIFS(Dépenses!$E$2:$E$501,Dépenses!$B$2:$B$501,A10)+IF(G10&lt;&gt;"",SUMIFS(Dépenses!$E$2:$E$501,Dépenses!$B$2:$B$501,A10,Dépenses!$C$2:$C$501,"Crédit / LOA"),0))</f>
        <v/>
      </c>
      <c r="I10" s="31" t="str">
        <f aca="false">IF(OR(A10="",G10="",N(G10)=0),"",H10/G10)</f>
        <v/>
      </c>
    </row>
    <row r="11" customFormat="false" ht="15" hidden="false" customHeight="false" outlineLevel="0" collapsed="false">
      <c r="A11" s="36" t="str">
        <f aca="false">IF(Véhicules!A7="","",Véhicules!A7)</f>
        <v/>
      </c>
      <c r="B11" s="25" t="str">
        <f aca="false">IF(A11="","",COUNTIFS(Locations!$C$2:$C$501,A11,Locations!$L$2:$L$501,"&gt;="&amp;DATE($B$3,1,1),Locations!$L$2:$L$501,"&lt;="&amp;DATE($B$3,12,1)))</f>
        <v/>
      </c>
      <c r="C11" s="25" t="str">
        <f aca="false">IF(A11="","",SUMIFS(Locations!$I$2:$I$501,Locations!$C$2:$C$501,A11,Locations!$L$2:$L$501,"&gt;="&amp;DATE($B$3,1,1),Locations!$L$2:$L$501,"&lt;="&amp;DATE($B$3,12,1)))</f>
        <v/>
      </c>
      <c r="D11" s="26" t="str">
        <f aca="false">IF(A11="","",SUMIFS(Locations!$K$2:$K$501,Locations!$C$2:$C$501,A11,Locations!$L$2:$L$501,"&gt;="&amp;DATE($B$3,1,1),Locations!$L$2:$L$501,"&lt;="&amp;DATE($B$3,12,1)))</f>
        <v/>
      </c>
      <c r="E11" s="26" t="str">
        <f aca="false">IF(A11="","",SUMIFS(Dépenses!$E$2:$E$501,Dépenses!$B$2:$B$501,A11,Dépenses!$F$2:$F$501,"&gt;="&amp;DATE($B$3,1,1),Dépenses!$F$2:$F$501,"&lt;="&amp;DATE($B$3,12,1)))</f>
        <v/>
      </c>
      <c r="F11" s="26" t="str">
        <f aca="false">IF(A11="","",D11-E11)</f>
        <v/>
      </c>
      <c r="G11" s="37" t="str">
        <f aca="false">IF(A11="","",IF(Véhicules!E7="","",Véhicules!E7))</f>
        <v/>
      </c>
      <c r="H11" s="26" t="str">
        <f aca="false">IF(A11="","",SUMIFS(Locations!$K$2:$K$501,Locations!$C$2:$C$501,A11)-SUMIFS(Dépenses!$E$2:$E$501,Dépenses!$B$2:$B$501,A11)+IF(G11&lt;&gt;"",SUMIFS(Dépenses!$E$2:$E$501,Dépenses!$B$2:$B$501,A11,Dépenses!$C$2:$C$501,"Crédit / LOA"),0))</f>
        <v/>
      </c>
      <c r="I11" s="31" t="str">
        <f aca="false">IF(OR(A11="",G11="",N(G11)=0),"",H11/G11)</f>
        <v/>
      </c>
    </row>
    <row r="12" customFormat="false" ht="15" hidden="false" customHeight="false" outlineLevel="0" collapsed="false">
      <c r="A12" s="36" t="str">
        <f aca="false">IF(Véhicules!A8="","",Véhicules!A8)</f>
        <v/>
      </c>
      <c r="B12" s="25" t="str">
        <f aca="false">IF(A12="","",COUNTIFS(Locations!$C$2:$C$501,A12,Locations!$L$2:$L$501,"&gt;="&amp;DATE($B$3,1,1),Locations!$L$2:$L$501,"&lt;="&amp;DATE($B$3,12,1)))</f>
        <v/>
      </c>
      <c r="C12" s="25" t="str">
        <f aca="false">IF(A12="","",SUMIFS(Locations!$I$2:$I$501,Locations!$C$2:$C$501,A12,Locations!$L$2:$L$501,"&gt;="&amp;DATE($B$3,1,1),Locations!$L$2:$L$501,"&lt;="&amp;DATE($B$3,12,1)))</f>
        <v/>
      </c>
      <c r="D12" s="26" t="str">
        <f aca="false">IF(A12="","",SUMIFS(Locations!$K$2:$K$501,Locations!$C$2:$C$501,A12,Locations!$L$2:$L$501,"&gt;="&amp;DATE($B$3,1,1),Locations!$L$2:$L$501,"&lt;="&amp;DATE($B$3,12,1)))</f>
        <v/>
      </c>
      <c r="E12" s="26" t="str">
        <f aca="false">IF(A12="","",SUMIFS(Dépenses!$E$2:$E$501,Dépenses!$B$2:$B$501,A12,Dépenses!$F$2:$F$501,"&gt;="&amp;DATE($B$3,1,1),Dépenses!$F$2:$F$501,"&lt;="&amp;DATE($B$3,12,1)))</f>
        <v/>
      </c>
      <c r="F12" s="26" t="str">
        <f aca="false">IF(A12="","",D12-E12)</f>
        <v/>
      </c>
      <c r="G12" s="37" t="str">
        <f aca="false">IF(A12="","",IF(Véhicules!E8="","",Véhicules!E8))</f>
        <v/>
      </c>
      <c r="H12" s="26" t="str">
        <f aca="false">IF(A12="","",SUMIFS(Locations!$K$2:$K$501,Locations!$C$2:$C$501,A12)-SUMIFS(Dépenses!$E$2:$E$501,Dépenses!$B$2:$B$501,A12)+IF(G12&lt;&gt;"",SUMIFS(Dépenses!$E$2:$E$501,Dépenses!$B$2:$B$501,A12,Dépenses!$C$2:$C$501,"Crédit / LOA"),0))</f>
        <v/>
      </c>
      <c r="I12" s="31" t="str">
        <f aca="false">IF(OR(A12="",G12="",N(G12)=0),"",H12/G12)</f>
        <v/>
      </c>
    </row>
    <row r="13" customFormat="false" ht="15" hidden="false" customHeight="false" outlineLevel="0" collapsed="false">
      <c r="A13" s="36" t="str">
        <f aca="false">IF(Véhicules!A9="","",Véhicules!A9)</f>
        <v/>
      </c>
      <c r="B13" s="25" t="str">
        <f aca="false">IF(A13="","",COUNTIFS(Locations!$C$2:$C$501,A13,Locations!$L$2:$L$501,"&gt;="&amp;DATE($B$3,1,1),Locations!$L$2:$L$501,"&lt;="&amp;DATE($B$3,12,1)))</f>
        <v/>
      </c>
      <c r="C13" s="25" t="str">
        <f aca="false">IF(A13="","",SUMIFS(Locations!$I$2:$I$501,Locations!$C$2:$C$501,A13,Locations!$L$2:$L$501,"&gt;="&amp;DATE($B$3,1,1),Locations!$L$2:$L$501,"&lt;="&amp;DATE($B$3,12,1)))</f>
        <v/>
      </c>
      <c r="D13" s="26" t="str">
        <f aca="false">IF(A13="","",SUMIFS(Locations!$K$2:$K$501,Locations!$C$2:$C$501,A13,Locations!$L$2:$L$501,"&gt;="&amp;DATE($B$3,1,1),Locations!$L$2:$L$501,"&lt;="&amp;DATE($B$3,12,1)))</f>
        <v/>
      </c>
      <c r="E13" s="26" t="str">
        <f aca="false">IF(A13="","",SUMIFS(Dépenses!$E$2:$E$501,Dépenses!$B$2:$B$501,A13,Dépenses!$F$2:$F$501,"&gt;="&amp;DATE($B$3,1,1),Dépenses!$F$2:$F$501,"&lt;="&amp;DATE($B$3,12,1)))</f>
        <v/>
      </c>
      <c r="F13" s="26" t="str">
        <f aca="false">IF(A13="","",D13-E13)</f>
        <v/>
      </c>
      <c r="G13" s="37" t="str">
        <f aca="false">IF(A13="","",IF(Véhicules!E9="","",Véhicules!E9))</f>
        <v/>
      </c>
      <c r="H13" s="26" t="str">
        <f aca="false">IF(A13="","",SUMIFS(Locations!$K$2:$K$501,Locations!$C$2:$C$501,A13)-SUMIFS(Dépenses!$E$2:$E$501,Dépenses!$B$2:$B$501,A13)+IF(G13&lt;&gt;"",SUMIFS(Dépenses!$E$2:$E$501,Dépenses!$B$2:$B$501,A13,Dépenses!$C$2:$C$501,"Crédit / LOA"),0))</f>
        <v/>
      </c>
      <c r="I13" s="31" t="str">
        <f aca="false">IF(OR(A13="",G13="",N(G13)=0),"",H13/G13)</f>
        <v/>
      </c>
    </row>
    <row r="14" customFormat="false" ht="15" hidden="false" customHeight="false" outlineLevel="0" collapsed="false">
      <c r="A14" s="36" t="str">
        <f aca="false">IF(Véhicules!A10="","",Véhicules!A10)</f>
        <v/>
      </c>
      <c r="B14" s="25" t="str">
        <f aca="false">IF(A14="","",COUNTIFS(Locations!$C$2:$C$501,A14,Locations!$L$2:$L$501,"&gt;="&amp;DATE($B$3,1,1),Locations!$L$2:$L$501,"&lt;="&amp;DATE($B$3,12,1)))</f>
        <v/>
      </c>
      <c r="C14" s="25" t="str">
        <f aca="false">IF(A14="","",SUMIFS(Locations!$I$2:$I$501,Locations!$C$2:$C$501,A14,Locations!$L$2:$L$501,"&gt;="&amp;DATE($B$3,1,1),Locations!$L$2:$L$501,"&lt;="&amp;DATE($B$3,12,1)))</f>
        <v/>
      </c>
      <c r="D14" s="26" t="str">
        <f aca="false">IF(A14="","",SUMIFS(Locations!$K$2:$K$501,Locations!$C$2:$C$501,A14,Locations!$L$2:$L$501,"&gt;="&amp;DATE($B$3,1,1),Locations!$L$2:$L$501,"&lt;="&amp;DATE($B$3,12,1)))</f>
        <v/>
      </c>
      <c r="E14" s="26" t="str">
        <f aca="false">IF(A14="","",SUMIFS(Dépenses!$E$2:$E$501,Dépenses!$B$2:$B$501,A14,Dépenses!$F$2:$F$501,"&gt;="&amp;DATE($B$3,1,1),Dépenses!$F$2:$F$501,"&lt;="&amp;DATE($B$3,12,1)))</f>
        <v/>
      </c>
      <c r="F14" s="26" t="str">
        <f aca="false">IF(A14="","",D14-E14)</f>
        <v/>
      </c>
      <c r="G14" s="37" t="str">
        <f aca="false">IF(A14="","",IF(Véhicules!E10="","",Véhicules!E10))</f>
        <v/>
      </c>
      <c r="H14" s="26" t="str">
        <f aca="false">IF(A14="","",SUMIFS(Locations!$K$2:$K$501,Locations!$C$2:$C$501,A14)-SUMIFS(Dépenses!$E$2:$E$501,Dépenses!$B$2:$B$501,A14)+IF(G14&lt;&gt;"",SUMIFS(Dépenses!$E$2:$E$501,Dépenses!$B$2:$B$501,A14,Dépenses!$C$2:$C$501,"Crédit / LOA"),0))</f>
        <v/>
      </c>
      <c r="I14" s="31" t="str">
        <f aca="false">IF(OR(A14="",G14="",N(G14)=0),"",H14/G14)</f>
        <v/>
      </c>
    </row>
    <row r="15" customFormat="false" ht="15" hidden="false" customHeight="false" outlineLevel="0" collapsed="false">
      <c r="A15" s="36" t="str">
        <f aca="false">IF(Véhicules!A11="","",Véhicules!A11)</f>
        <v/>
      </c>
      <c r="B15" s="25" t="str">
        <f aca="false">IF(A15="","",COUNTIFS(Locations!$C$2:$C$501,A15,Locations!$L$2:$L$501,"&gt;="&amp;DATE($B$3,1,1),Locations!$L$2:$L$501,"&lt;="&amp;DATE($B$3,12,1)))</f>
        <v/>
      </c>
      <c r="C15" s="25" t="str">
        <f aca="false">IF(A15="","",SUMIFS(Locations!$I$2:$I$501,Locations!$C$2:$C$501,A15,Locations!$L$2:$L$501,"&gt;="&amp;DATE($B$3,1,1),Locations!$L$2:$L$501,"&lt;="&amp;DATE($B$3,12,1)))</f>
        <v/>
      </c>
      <c r="D15" s="26" t="str">
        <f aca="false">IF(A15="","",SUMIFS(Locations!$K$2:$K$501,Locations!$C$2:$C$501,A15,Locations!$L$2:$L$501,"&gt;="&amp;DATE($B$3,1,1),Locations!$L$2:$L$501,"&lt;="&amp;DATE($B$3,12,1)))</f>
        <v/>
      </c>
      <c r="E15" s="26" t="str">
        <f aca="false">IF(A15="","",SUMIFS(Dépenses!$E$2:$E$501,Dépenses!$B$2:$B$501,A15,Dépenses!$F$2:$F$501,"&gt;="&amp;DATE($B$3,1,1),Dépenses!$F$2:$F$501,"&lt;="&amp;DATE($B$3,12,1)))</f>
        <v/>
      </c>
      <c r="F15" s="26" t="str">
        <f aca="false">IF(A15="","",D15-E15)</f>
        <v/>
      </c>
      <c r="G15" s="37" t="str">
        <f aca="false">IF(A15="","",IF(Véhicules!E11="","",Véhicules!E11))</f>
        <v/>
      </c>
      <c r="H15" s="26" t="str">
        <f aca="false">IF(A15="","",SUMIFS(Locations!$K$2:$K$501,Locations!$C$2:$C$501,A15)-SUMIFS(Dépenses!$E$2:$E$501,Dépenses!$B$2:$B$501,A15)+IF(G15&lt;&gt;"",SUMIFS(Dépenses!$E$2:$E$501,Dépenses!$B$2:$B$501,A15,Dépenses!$C$2:$C$501,"Crédit / LOA"),0))</f>
        <v/>
      </c>
      <c r="I15" s="31" t="str">
        <f aca="false">IF(OR(A15="",G15="",N(G15)=0),"",H15/G15)</f>
        <v/>
      </c>
    </row>
    <row r="16" customFormat="false" ht="15" hidden="false" customHeight="false" outlineLevel="0" collapsed="false">
      <c r="A16" s="36" t="str">
        <f aca="false">IF(Véhicules!A12="","",Véhicules!A12)</f>
        <v/>
      </c>
      <c r="B16" s="25" t="str">
        <f aca="false">IF(A16="","",COUNTIFS(Locations!$C$2:$C$501,A16,Locations!$L$2:$L$501,"&gt;="&amp;DATE($B$3,1,1),Locations!$L$2:$L$501,"&lt;="&amp;DATE($B$3,12,1)))</f>
        <v/>
      </c>
      <c r="C16" s="25" t="str">
        <f aca="false">IF(A16="","",SUMIFS(Locations!$I$2:$I$501,Locations!$C$2:$C$501,A16,Locations!$L$2:$L$501,"&gt;="&amp;DATE($B$3,1,1),Locations!$L$2:$L$501,"&lt;="&amp;DATE($B$3,12,1)))</f>
        <v/>
      </c>
      <c r="D16" s="26" t="str">
        <f aca="false">IF(A16="","",SUMIFS(Locations!$K$2:$K$501,Locations!$C$2:$C$501,A16,Locations!$L$2:$L$501,"&gt;="&amp;DATE($B$3,1,1),Locations!$L$2:$L$501,"&lt;="&amp;DATE($B$3,12,1)))</f>
        <v/>
      </c>
      <c r="E16" s="26" t="str">
        <f aca="false">IF(A16="","",SUMIFS(Dépenses!$E$2:$E$501,Dépenses!$B$2:$B$501,A16,Dépenses!$F$2:$F$501,"&gt;="&amp;DATE($B$3,1,1),Dépenses!$F$2:$F$501,"&lt;="&amp;DATE($B$3,12,1)))</f>
        <v/>
      </c>
      <c r="F16" s="26" t="str">
        <f aca="false">IF(A16="","",D16-E16)</f>
        <v/>
      </c>
      <c r="G16" s="37" t="str">
        <f aca="false">IF(A16="","",IF(Véhicules!E12="","",Véhicules!E12))</f>
        <v/>
      </c>
      <c r="H16" s="26" t="str">
        <f aca="false">IF(A16="","",SUMIFS(Locations!$K$2:$K$501,Locations!$C$2:$C$501,A16)-SUMIFS(Dépenses!$E$2:$E$501,Dépenses!$B$2:$B$501,A16)+IF(G16&lt;&gt;"",SUMIFS(Dépenses!$E$2:$E$501,Dépenses!$B$2:$B$501,A16,Dépenses!$C$2:$C$501,"Crédit / LOA"),0))</f>
        <v/>
      </c>
      <c r="I16" s="31" t="str">
        <f aca="false">IF(OR(A16="",G16="",N(G16)=0),"",H16/G16)</f>
        <v/>
      </c>
    </row>
    <row r="17" customFormat="false" ht="15" hidden="false" customHeight="false" outlineLevel="0" collapsed="false">
      <c r="A17" s="36" t="str">
        <f aca="false">IF(Véhicules!A13="","",Véhicules!A13)</f>
        <v/>
      </c>
      <c r="B17" s="25" t="str">
        <f aca="false">IF(A17="","",COUNTIFS(Locations!$C$2:$C$501,A17,Locations!$L$2:$L$501,"&gt;="&amp;DATE($B$3,1,1),Locations!$L$2:$L$501,"&lt;="&amp;DATE($B$3,12,1)))</f>
        <v/>
      </c>
      <c r="C17" s="25" t="str">
        <f aca="false">IF(A17="","",SUMIFS(Locations!$I$2:$I$501,Locations!$C$2:$C$501,A17,Locations!$L$2:$L$501,"&gt;="&amp;DATE($B$3,1,1),Locations!$L$2:$L$501,"&lt;="&amp;DATE($B$3,12,1)))</f>
        <v/>
      </c>
      <c r="D17" s="26" t="str">
        <f aca="false">IF(A17="","",SUMIFS(Locations!$K$2:$K$501,Locations!$C$2:$C$501,A17,Locations!$L$2:$L$501,"&gt;="&amp;DATE($B$3,1,1),Locations!$L$2:$L$501,"&lt;="&amp;DATE($B$3,12,1)))</f>
        <v/>
      </c>
      <c r="E17" s="26" t="str">
        <f aca="false">IF(A17="","",SUMIFS(Dépenses!$E$2:$E$501,Dépenses!$B$2:$B$501,A17,Dépenses!$F$2:$F$501,"&gt;="&amp;DATE($B$3,1,1),Dépenses!$F$2:$F$501,"&lt;="&amp;DATE($B$3,12,1)))</f>
        <v/>
      </c>
      <c r="F17" s="26" t="str">
        <f aca="false">IF(A17="","",D17-E17)</f>
        <v/>
      </c>
      <c r="G17" s="37" t="str">
        <f aca="false">IF(A17="","",IF(Véhicules!E13="","",Véhicules!E13))</f>
        <v/>
      </c>
      <c r="H17" s="26" t="str">
        <f aca="false">IF(A17="","",SUMIFS(Locations!$K$2:$K$501,Locations!$C$2:$C$501,A17)-SUMIFS(Dépenses!$E$2:$E$501,Dépenses!$B$2:$B$501,A17)+IF(G17&lt;&gt;"",SUMIFS(Dépenses!$E$2:$E$501,Dépenses!$B$2:$B$501,A17,Dépenses!$C$2:$C$501,"Crédit / LOA"),0))</f>
        <v/>
      </c>
      <c r="I17" s="31" t="str">
        <f aca="false">IF(OR(A17="",G17="",N(G17)=0),"",H17/G17)</f>
        <v/>
      </c>
    </row>
    <row r="18" customFormat="false" ht="15" hidden="false" customHeight="false" outlineLevel="0" collapsed="false">
      <c r="A18" s="36" t="str">
        <f aca="false">IF(Véhicules!A14="","",Véhicules!A14)</f>
        <v/>
      </c>
      <c r="B18" s="25" t="str">
        <f aca="false">IF(A18="","",COUNTIFS(Locations!$C$2:$C$501,A18,Locations!$L$2:$L$501,"&gt;="&amp;DATE($B$3,1,1),Locations!$L$2:$L$501,"&lt;="&amp;DATE($B$3,12,1)))</f>
        <v/>
      </c>
      <c r="C18" s="25" t="str">
        <f aca="false">IF(A18="","",SUMIFS(Locations!$I$2:$I$501,Locations!$C$2:$C$501,A18,Locations!$L$2:$L$501,"&gt;="&amp;DATE($B$3,1,1),Locations!$L$2:$L$501,"&lt;="&amp;DATE($B$3,12,1)))</f>
        <v/>
      </c>
      <c r="D18" s="26" t="str">
        <f aca="false">IF(A18="","",SUMIFS(Locations!$K$2:$K$501,Locations!$C$2:$C$501,A18,Locations!$L$2:$L$501,"&gt;="&amp;DATE($B$3,1,1),Locations!$L$2:$L$501,"&lt;="&amp;DATE($B$3,12,1)))</f>
        <v/>
      </c>
      <c r="E18" s="26" t="str">
        <f aca="false">IF(A18="","",SUMIFS(Dépenses!$E$2:$E$501,Dépenses!$B$2:$B$501,A18,Dépenses!$F$2:$F$501,"&gt;="&amp;DATE($B$3,1,1),Dépenses!$F$2:$F$501,"&lt;="&amp;DATE($B$3,12,1)))</f>
        <v/>
      </c>
      <c r="F18" s="26" t="str">
        <f aca="false">IF(A18="","",D18-E18)</f>
        <v/>
      </c>
      <c r="G18" s="37" t="str">
        <f aca="false">IF(A18="","",IF(Véhicules!E14="","",Véhicules!E14))</f>
        <v/>
      </c>
      <c r="H18" s="26" t="str">
        <f aca="false">IF(A18="","",SUMIFS(Locations!$K$2:$K$501,Locations!$C$2:$C$501,A18)-SUMIFS(Dépenses!$E$2:$E$501,Dépenses!$B$2:$B$501,A18)+IF(G18&lt;&gt;"",SUMIFS(Dépenses!$E$2:$E$501,Dépenses!$B$2:$B$501,A18,Dépenses!$C$2:$C$501,"Crédit / LOA"),0))</f>
        <v/>
      </c>
      <c r="I18" s="31" t="str">
        <f aca="false">IF(OR(A18="",G18="",N(G18)=0),"",H18/G18)</f>
        <v/>
      </c>
    </row>
    <row r="19" customFormat="false" ht="15" hidden="false" customHeight="false" outlineLevel="0" collapsed="false">
      <c r="A19" s="36" t="str">
        <f aca="false">IF(Véhicules!A15="","",Véhicules!A15)</f>
        <v/>
      </c>
      <c r="B19" s="25" t="str">
        <f aca="false">IF(A19="","",COUNTIFS(Locations!$C$2:$C$501,A19,Locations!$L$2:$L$501,"&gt;="&amp;DATE($B$3,1,1),Locations!$L$2:$L$501,"&lt;="&amp;DATE($B$3,12,1)))</f>
        <v/>
      </c>
      <c r="C19" s="25" t="str">
        <f aca="false">IF(A19="","",SUMIFS(Locations!$I$2:$I$501,Locations!$C$2:$C$501,A19,Locations!$L$2:$L$501,"&gt;="&amp;DATE($B$3,1,1),Locations!$L$2:$L$501,"&lt;="&amp;DATE($B$3,12,1)))</f>
        <v/>
      </c>
      <c r="D19" s="26" t="str">
        <f aca="false">IF(A19="","",SUMIFS(Locations!$K$2:$K$501,Locations!$C$2:$C$501,A19,Locations!$L$2:$L$501,"&gt;="&amp;DATE($B$3,1,1),Locations!$L$2:$L$501,"&lt;="&amp;DATE($B$3,12,1)))</f>
        <v/>
      </c>
      <c r="E19" s="26" t="str">
        <f aca="false">IF(A19="","",SUMIFS(Dépenses!$E$2:$E$501,Dépenses!$B$2:$B$501,A19,Dépenses!$F$2:$F$501,"&gt;="&amp;DATE($B$3,1,1),Dépenses!$F$2:$F$501,"&lt;="&amp;DATE($B$3,12,1)))</f>
        <v/>
      </c>
      <c r="F19" s="26" t="str">
        <f aca="false">IF(A19="","",D19-E19)</f>
        <v/>
      </c>
      <c r="G19" s="37" t="str">
        <f aca="false">IF(A19="","",IF(Véhicules!E15="","",Véhicules!E15))</f>
        <v/>
      </c>
      <c r="H19" s="26" t="str">
        <f aca="false">IF(A19="","",SUMIFS(Locations!$K$2:$K$501,Locations!$C$2:$C$501,A19)-SUMIFS(Dépenses!$E$2:$E$501,Dépenses!$B$2:$B$501,A19)+IF(G19&lt;&gt;"",SUMIFS(Dépenses!$E$2:$E$501,Dépenses!$B$2:$B$501,A19,Dépenses!$C$2:$C$501,"Crédit / LOA"),0))</f>
        <v/>
      </c>
      <c r="I19" s="31" t="str">
        <f aca="false">IF(OR(A19="",G19="",N(G19)=0),"",H19/G19)</f>
        <v/>
      </c>
    </row>
    <row r="20" customFormat="false" ht="15" hidden="false" customHeight="false" outlineLevel="0" collapsed="false">
      <c r="A20" s="36" t="str">
        <f aca="false">IF(Véhicules!A16="","",Véhicules!A16)</f>
        <v/>
      </c>
      <c r="B20" s="25" t="str">
        <f aca="false">IF(A20="","",COUNTIFS(Locations!$C$2:$C$501,A20,Locations!$L$2:$L$501,"&gt;="&amp;DATE($B$3,1,1),Locations!$L$2:$L$501,"&lt;="&amp;DATE($B$3,12,1)))</f>
        <v/>
      </c>
      <c r="C20" s="25" t="str">
        <f aca="false">IF(A20="","",SUMIFS(Locations!$I$2:$I$501,Locations!$C$2:$C$501,A20,Locations!$L$2:$L$501,"&gt;="&amp;DATE($B$3,1,1),Locations!$L$2:$L$501,"&lt;="&amp;DATE($B$3,12,1)))</f>
        <v/>
      </c>
      <c r="D20" s="26" t="str">
        <f aca="false">IF(A20="","",SUMIFS(Locations!$K$2:$K$501,Locations!$C$2:$C$501,A20,Locations!$L$2:$L$501,"&gt;="&amp;DATE($B$3,1,1),Locations!$L$2:$L$501,"&lt;="&amp;DATE($B$3,12,1)))</f>
        <v/>
      </c>
      <c r="E20" s="26" t="str">
        <f aca="false">IF(A20="","",SUMIFS(Dépenses!$E$2:$E$501,Dépenses!$B$2:$B$501,A20,Dépenses!$F$2:$F$501,"&gt;="&amp;DATE($B$3,1,1),Dépenses!$F$2:$F$501,"&lt;="&amp;DATE($B$3,12,1)))</f>
        <v/>
      </c>
      <c r="F20" s="26" t="str">
        <f aca="false">IF(A20="","",D20-E20)</f>
        <v/>
      </c>
      <c r="G20" s="37" t="str">
        <f aca="false">IF(A20="","",IF(Véhicules!E16="","",Véhicules!E16))</f>
        <v/>
      </c>
      <c r="H20" s="26" t="str">
        <f aca="false">IF(A20="","",SUMIFS(Locations!$K$2:$K$501,Locations!$C$2:$C$501,A20)-SUMIFS(Dépenses!$E$2:$E$501,Dépenses!$B$2:$B$501,A20)+IF(G20&lt;&gt;"",SUMIFS(Dépenses!$E$2:$E$501,Dépenses!$B$2:$B$501,A20,Dépenses!$C$2:$C$501,"Crédit / LOA"),0))</f>
        <v/>
      </c>
      <c r="I20" s="31" t="str">
        <f aca="false">IF(OR(A20="",G20="",N(G20)=0),"",H20/G20)</f>
        <v/>
      </c>
    </row>
    <row r="21" customFormat="false" ht="15" hidden="false" customHeight="false" outlineLevel="0" collapsed="false">
      <c r="A21" s="36" t="str">
        <f aca="false">IF(Véhicules!A17="","",Véhicules!A17)</f>
        <v/>
      </c>
      <c r="B21" s="25" t="str">
        <f aca="false">IF(A21="","",COUNTIFS(Locations!$C$2:$C$501,A21,Locations!$L$2:$L$501,"&gt;="&amp;DATE($B$3,1,1),Locations!$L$2:$L$501,"&lt;="&amp;DATE($B$3,12,1)))</f>
        <v/>
      </c>
      <c r="C21" s="25" t="str">
        <f aca="false">IF(A21="","",SUMIFS(Locations!$I$2:$I$501,Locations!$C$2:$C$501,A21,Locations!$L$2:$L$501,"&gt;="&amp;DATE($B$3,1,1),Locations!$L$2:$L$501,"&lt;="&amp;DATE($B$3,12,1)))</f>
        <v/>
      </c>
      <c r="D21" s="26" t="str">
        <f aca="false">IF(A21="","",SUMIFS(Locations!$K$2:$K$501,Locations!$C$2:$C$501,A21,Locations!$L$2:$L$501,"&gt;="&amp;DATE($B$3,1,1),Locations!$L$2:$L$501,"&lt;="&amp;DATE($B$3,12,1)))</f>
        <v/>
      </c>
      <c r="E21" s="26" t="str">
        <f aca="false">IF(A21="","",SUMIFS(Dépenses!$E$2:$E$501,Dépenses!$B$2:$B$501,A21,Dépenses!$F$2:$F$501,"&gt;="&amp;DATE($B$3,1,1),Dépenses!$F$2:$F$501,"&lt;="&amp;DATE($B$3,12,1)))</f>
        <v/>
      </c>
      <c r="F21" s="26" t="str">
        <f aca="false">IF(A21="","",D21-E21)</f>
        <v/>
      </c>
      <c r="G21" s="37" t="str">
        <f aca="false">IF(A21="","",IF(Véhicules!E17="","",Véhicules!E17))</f>
        <v/>
      </c>
      <c r="H21" s="26" t="str">
        <f aca="false">IF(A21="","",SUMIFS(Locations!$K$2:$K$501,Locations!$C$2:$C$501,A21)-SUMIFS(Dépenses!$E$2:$E$501,Dépenses!$B$2:$B$501,A21)+IF(G21&lt;&gt;"",SUMIFS(Dépenses!$E$2:$E$501,Dépenses!$B$2:$B$501,A21,Dépenses!$C$2:$C$501,"Crédit / LOA"),0))</f>
        <v/>
      </c>
      <c r="I21" s="31" t="str">
        <f aca="false">IF(OR(A21="",G21="",N(G21)=0),"",H21/G21)</f>
        <v/>
      </c>
    </row>
    <row r="22" customFormat="false" ht="15" hidden="false" customHeight="false" outlineLevel="0" collapsed="false">
      <c r="A22" s="36" t="str">
        <f aca="false">IF(Véhicules!A18="","",Véhicules!A18)</f>
        <v/>
      </c>
      <c r="B22" s="25" t="str">
        <f aca="false">IF(A22="","",COUNTIFS(Locations!$C$2:$C$501,A22,Locations!$L$2:$L$501,"&gt;="&amp;DATE($B$3,1,1),Locations!$L$2:$L$501,"&lt;="&amp;DATE($B$3,12,1)))</f>
        <v/>
      </c>
      <c r="C22" s="25" t="str">
        <f aca="false">IF(A22="","",SUMIFS(Locations!$I$2:$I$501,Locations!$C$2:$C$501,A22,Locations!$L$2:$L$501,"&gt;="&amp;DATE($B$3,1,1),Locations!$L$2:$L$501,"&lt;="&amp;DATE($B$3,12,1)))</f>
        <v/>
      </c>
      <c r="D22" s="26" t="str">
        <f aca="false">IF(A22="","",SUMIFS(Locations!$K$2:$K$501,Locations!$C$2:$C$501,A22,Locations!$L$2:$L$501,"&gt;="&amp;DATE($B$3,1,1),Locations!$L$2:$L$501,"&lt;="&amp;DATE($B$3,12,1)))</f>
        <v/>
      </c>
      <c r="E22" s="26" t="str">
        <f aca="false">IF(A22="","",SUMIFS(Dépenses!$E$2:$E$501,Dépenses!$B$2:$B$501,A22,Dépenses!$F$2:$F$501,"&gt;="&amp;DATE($B$3,1,1),Dépenses!$F$2:$F$501,"&lt;="&amp;DATE($B$3,12,1)))</f>
        <v/>
      </c>
      <c r="F22" s="26" t="str">
        <f aca="false">IF(A22="","",D22-E22)</f>
        <v/>
      </c>
      <c r="G22" s="37" t="str">
        <f aca="false">IF(A22="","",IF(Véhicules!E18="","",Véhicules!E18))</f>
        <v/>
      </c>
      <c r="H22" s="26" t="str">
        <f aca="false">IF(A22="","",SUMIFS(Locations!$K$2:$K$501,Locations!$C$2:$C$501,A22)-SUMIFS(Dépenses!$E$2:$E$501,Dépenses!$B$2:$B$501,A22)+IF(G22&lt;&gt;"",SUMIFS(Dépenses!$E$2:$E$501,Dépenses!$B$2:$B$501,A22,Dépenses!$C$2:$C$501,"Crédit / LOA"),0))</f>
        <v/>
      </c>
      <c r="I22" s="31" t="str">
        <f aca="false">IF(OR(A22="",G22="",N(G22)=0),"",H22/G22)</f>
        <v/>
      </c>
    </row>
    <row r="23" customFormat="false" ht="15" hidden="false" customHeight="false" outlineLevel="0" collapsed="false">
      <c r="A23" s="36" t="str">
        <f aca="false">IF(Véhicules!A19="","",Véhicules!A19)</f>
        <v/>
      </c>
      <c r="B23" s="25" t="str">
        <f aca="false">IF(A23="","",COUNTIFS(Locations!$C$2:$C$501,A23,Locations!$L$2:$L$501,"&gt;="&amp;DATE($B$3,1,1),Locations!$L$2:$L$501,"&lt;="&amp;DATE($B$3,12,1)))</f>
        <v/>
      </c>
      <c r="C23" s="25" t="str">
        <f aca="false">IF(A23="","",SUMIFS(Locations!$I$2:$I$501,Locations!$C$2:$C$501,A23,Locations!$L$2:$L$501,"&gt;="&amp;DATE($B$3,1,1),Locations!$L$2:$L$501,"&lt;="&amp;DATE($B$3,12,1)))</f>
        <v/>
      </c>
      <c r="D23" s="26" t="str">
        <f aca="false">IF(A23="","",SUMIFS(Locations!$K$2:$K$501,Locations!$C$2:$C$501,A23,Locations!$L$2:$L$501,"&gt;="&amp;DATE($B$3,1,1),Locations!$L$2:$L$501,"&lt;="&amp;DATE($B$3,12,1)))</f>
        <v/>
      </c>
      <c r="E23" s="26" t="str">
        <f aca="false">IF(A23="","",SUMIFS(Dépenses!$E$2:$E$501,Dépenses!$B$2:$B$501,A23,Dépenses!$F$2:$F$501,"&gt;="&amp;DATE($B$3,1,1),Dépenses!$F$2:$F$501,"&lt;="&amp;DATE($B$3,12,1)))</f>
        <v/>
      </c>
      <c r="F23" s="26" t="str">
        <f aca="false">IF(A23="","",D23-E23)</f>
        <v/>
      </c>
      <c r="G23" s="37" t="str">
        <f aca="false">IF(A23="","",IF(Véhicules!E19="","",Véhicules!E19))</f>
        <v/>
      </c>
      <c r="H23" s="26" t="str">
        <f aca="false">IF(A23="","",SUMIFS(Locations!$K$2:$K$501,Locations!$C$2:$C$501,A23)-SUMIFS(Dépenses!$E$2:$E$501,Dépenses!$B$2:$B$501,A23)+IF(G23&lt;&gt;"",SUMIFS(Dépenses!$E$2:$E$501,Dépenses!$B$2:$B$501,A23,Dépenses!$C$2:$C$501,"Crédit / LOA"),0))</f>
        <v/>
      </c>
      <c r="I23" s="31" t="str">
        <f aca="false">IF(OR(A23="",G23="",N(G23)=0),"",H23/G23)</f>
        <v/>
      </c>
    </row>
    <row r="24" customFormat="false" ht="15" hidden="false" customHeight="false" outlineLevel="0" collapsed="false">
      <c r="A24" s="36" t="str">
        <f aca="false">IF(Véhicules!A20="","",Véhicules!A20)</f>
        <v/>
      </c>
      <c r="B24" s="25" t="str">
        <f aca="false">IF(A24="","",COUNTIFS(Locations!$C$2:$C$501,A24,Locations!$L$2:$L$501,"&gt;="&amp;DATE($B$3,1,1),Locations!$L$2:$L$501,"&lt;="&amp;DATE($B$3,12,1)))</f>
        <v/>
      </c>
      <c r="C24" s="25" t="str">
        <f aca="false">IF(A24="","",SUMIFS(Locations!$I$2:$I$501,Locations!$C$2:$C$501,A24,Locations!$L$2:$L$501,"&gt;="&amp;DATE($B$3,1,1),Locations!$L$2:$L$501,"&lt;="&amp;DATE($B$3,12,1)))</f>
        <v/>
      </c>
      <c r="D24" s="26" t="str">
        <f aca="false">IF(A24="","",SUMIFS(Locations!$K$2:$K$501,Locations!$C$2:$C$501,A24,Locations!$L$2:$L$501,"&gt;="&amp;DATE($B$3,1,1),Locations!$L$2:$L$501,"&lt;="&amp;DATE($B$3,12,1)))</f>
        <v/>
      </c>
      <c r="E24" s="26" t="str">
        <f aca="false">IF(A24="","",SUMIFS(Dépenses!$E$2:$E$501,Dépenses!$B$2:$B$501,A24,Dépenses!$F$2:$F$501,"&gt;="&amp;DATE($B$3,1,1),Dépenses!$F$2:$F$501,"&lt;="&amp;DATE($B$3,12,1)))</f>
        <v/>
      </c>
      <c r="F24" s="26" t="str">
        <f aca="false">IF(A24="","",D24-E24)</f>
        <v/>
      </c>
      <c r="G24" s="37" t="str">
        <f aca="false">IF(A24="","",IF(Véhicules!E20="","",Véhicules!E20))</f>
        <v/>
      </c>
      <c r="H24" s="26" t="str">
        <f aca="false">IF(A24="","",SUMIFS(Locations!$K$2:$K$501,Locations!$C$2:$C$501,A24)-SUMIFS(Dépenses!$E$2:$E$501,Dépenses!$B$2:$B$501,A24)+IF(G24&lt;&gt;"",SUMIFS(Dépenses!$E$2:$E$501,Dépenses!$B$2:$B$501,A24,Dépenses!$C$2:$C$501,"Crédit / LOA"),0))</f>
        <v/>
      </c>
      <c r="I24" s="31" t="str">
        <f aca="false">IF(OR(A24="",G24="",N(G24)=0),"",H24/G24)</f>
        <v/>
      </c>
    </row>
    <row r="25" customFormat="false" ht="15" hidden="false" customHeight="false" outlineLevel="0" collapsed="false">
      <c r="A25" s="36" t="str">
        <f aca="false">IF(Véhicules!A21="","",Véhicules!A21)</f>
        <v/>
      </c>
      <c r="B25" s="25" t="str">
        <f aca="false">IF(A25="","",COUNTIFS(Locations!$C$2:$C$501,A25,Locations!$L$2:$L$501,"&gt;="&amp;DATE($B$3,1,1),Locations!$L$2:$L$501,"&lt;="&amp;DATE($B$3,12,1)))</f>
        <v/>
      </c>
      <c r="C25" s="25" t="str">
        <f aca="false">IF(A25="","",SUMIFS(Locations!$I$2:$I$501,Locations!$C$2:$C$501,A25,Locations!$L$2:$L$501,"&gt;="&amp;DATE($B$3,1,1),Locations!$L$2:$L$501,"&lt;="&amp;DATE($B$3,12,1)))</f>
        <v/>
      </c>
      <c r="D25" s="26" t="str">
        <f aca="false">IF(A25="","",SUMIFS(Locations!$K$2:$K$501,Locations!$C$2:$C$501,A25,Locations!$L$2:$L$501,"&gt;="&amp;DATE($B$3,1,1),Locations!$L$2:$L$501,"&lt;="&amp;DATE($B$3,12,1)))</f>
        <v/>
      </c>
      <c r="E25" s="26" t="str">
        <f aca="false">IF(A25="","",SUMIFS(Dépenses!$E$2:$E$501,Dépenses!$B$2:$B$501,A25,Dépenses!$F$2:$F$501,"&gt;="&amp;DATE($B$3,1,1),Dépenses!$F$2:$F$501,"&lt;="&amp;DATE($B$3,12,1)))</f>
        <v/>
      </c>
      <c r="F25" s="26" t="str">
        <f aca="false">IF(A25="","",D25-E25)</f>
        <v/>
      </c>
      <c r="G25" s="37" t="str">
        <f aca="false">IF(A25="","",IF(Véhicules!E21="","",Véhicules!E21))</f>
        <v/>
      </c>
      <c r="H25" s="26" t="str">
        <f aca="false">IF(A25="","",SUMIFS(Locations!$K$2:$K$501,Locations!$C$2:$C$501,A25)-SUMIFS(Dépenses!$E$2:$E$501,Dépenses!$B$2:$B$501,A25)+IF(G25&lt;&gt;"",SUMIFS(Dépenses!$E$2:$E$501,Dépenses!$B$2:$B$501,A25,Dépenses!$C$2:$C$501,"Crédit / LOA"),0))</f>
        <v/>
      </c>
      <c r="I25" s="31" t="str">
        <f aca="false">IF(OR(A25="",G25="",N(G25)=0),"",H25/G25)</f>
        <v/>
      </c>
    </row>
    <row r="26" customFormat="false" ht="15" hidden="false" customHeight="false" outlineLevel="0" collapsed="false">
      <c r="A26" s="36" t="str">
        <f aca="false">IF(Véhicules!A22="","",Véhicules!A22)</f>
        <v/>
      </c>
      <c r="B26" s="25" t="str">
        <f aca="false">IF(A26="","",COUNTIFS(Locations!$C$2:$C$501,A26,Locations!$L$2:$L$501,"&gt;="&amp;DATE($B$3,1,1),Locations!$L$2:$L$501,"&lt;="&amp;DATE($B$3,12,1)))</f>
        <v/>
      </c>
      <c r="C26" s="25" t="str">
        <f aca="false">IF(A26="","",SUMIFS(Locations!$I$2:$I$501,Locations!$C$2:$C$501,A26,Locations!$L$2:$L$501,"&gt;="&amp;DATE($B$3,1,1),Locations!$L$2:$L$501,"&lt;="&amp;DATE($B$3,12,1)))</f>
        <v/>
      </c>
      <c r="D26" s="26" t="str">
        <f aca="false">IF(A26="","",SUMIFS(Locations!$K$2:$K$501,Locations!$C$2:$C$501,A26,Locations!$L$2:$L$501,"&gt;="&amp;DATE($B$3,1,1),Locations!$L$2:$L$501,"&lt;="&amp;DATE($B$3,12,1)))</f>
        <v/>
      </c>
      <c r="E26" s="26" t="str">
        <f aca="false">IF(A26="","",SUMIFS(Dépenses!$E$2:$E$501,Dépenses!$B$2:$B$501,A26,Dépenses!$F$2:$F$501,"&gt;="&amp;DATE($B$3,1,1),Dépenses!$F$2:$F$501,"&lt;="&amp;DATE($B$3,12,1)))</f>
        <v/>
      </c>
      <c r="F26" s="26" t="str">
        <f aca="false">IF(A26="","",D26-E26)</f>
        <v/>
      </c>
      <c r="G26" s="37" t="str">
        <f aca="false">IF(A26="","",IF(Véhicules!E22="","",Véhicules!E22))</f>
        <v/>
      </c>
      <c r="H26" s="26" t="str">
        <f aca="false">IF(A26="","",SUMIFS(Locations!$K$2:$K$501,Locations!$C$2:$C$501,A26)-SUMIFS(Dépenses!$E$2:$E$501,Dépenses!$B$2:$B$501,A26)+IF(G26&lt;&gt;"",SUMIFS(Dépenses!$E$2:$E$501,Dépenses!$B$2:$B$501,A26,Dépenses!$C$2:$C$501,"Crédit / LOA"),0))</f>
        <v/>
      </c>
      <c r="I26" s="31" t="str">
        <f aca="false">IF(OR(A26="",G26="",N(G26)=0),"",H26/G26)</f>
        <v/>
      </c>
    </row>
    <row r="27" customFormat="false" ht="15" hidden="false" customHeight="false" outlineLevel="0" collapsed="false">
      <c r="A27" s="36" t="str">
        <f aca="false">IF(Véhicules!A23="","",Véhicules!A23)</f>
        <v/>
      </c>
      <c r="B27" s="25" t="str">
        <f aca="false">IF(A27="","",COUNTIFS(Locations!$C$2:$C$501,A27,Locations!$L$2:$L$501,"&gt;="&amp;DATE($B$3,1,1),Locations!$L$2:$L$501,"&lt;="&amp;DATE($B$3,12,1)))</f>
        <v/>
      </c>
      <c r="C27" s="25" t="str">
        <f aca="false">IF(A27="","",SUMIFS(Locations!$I$2:$I$501,Locations!$C$2:$C$501,A27,Locations!$L$2:$L$501,"&gt;="&amp;DATE($B$3,1,1),Locations!$L$2:$L$501,"&lt;="&amp;DATE($B$3,12,1)))</f>
        <v/>
      </c>
      <c r="D27" s="26" t="str">
        <f aca="false">IF(A27="","",SUMIFS(Locations!$K$2:$K$501,Locations!$C$2:$C$501,A27,Locations!$L$2:$L$501,"&gt;="&amp;DATE($B$3,1,1),Locations!$L$2:$L$501,"&lt;="&amp;DATE($B$3,12,1)))</f>
        <v/>
      </c>
      <c r="E27" s="26" t="str">
        <f aca="false">IF(A27="","",SUMIFS(Dépenses!$E$2:$E$501,Dépenses!$B$2:$B$501,A27,Dépenses!$F$2:$F$501,"&gt;="&amp;DATE($B$3,1,1),Dépenses!$F$2:$F$501,"&lt;="&amp;DATE($B$3,12,1)))</f>
        <v/>
      </c>
      <c r="F27" s="26" t="str">
        <f aca="false">IF(A27="","",D27-E27)</f>
        <v/>
      </c>
      <c r="G27" s="37" t="str">
        <f aca="false">IF(A27="","",IF(Véhicules!E23="","",Véhicules!E23))</f>
        <v/>
      </c>
      <c r="H27" s="26" t="str">
        <f aca="false">IF(A27="","",SUMIFS(Locations!$K$2:$K$501,Locations!$C$2:$C$501,A27)-SUMIFS(Dépenses!$E$2:$E$501,Dépenses!$B$2:$B$501,A27)+IF(G27&lt;&gt;"",SUMIFS(Dépenses!$E$2:$E$501,Dépenses!$B$2:$B$501,A27,Dépenses!$C$2:$C$501,"Crédit / LOA"),0))</f>
        <v/>
      </c>
      <c r="I27" s="31" t="str">
        <f aca="false">IF(OR(A27="",G27="",N(G27)=0),"",H27/G27)</f>
        <v/>
      </c>
    </row>
    <row r="28" customFormat="false" ht="15" hidden="false" customHeight="false" outlineLevel="0" collapsed="false">
      <c r="A28" s="36" t="str">
        <f aca="false">IF(Véhicules!A24="","",Véhicules!A24)</f>
        <v/>
      </c>
      <c r="B28" s="25" t="str">
        <f aca="false">IF(A28="","",COUNTIFS(Locations!$C$2:$C$501,A28,Locations!$L$2:$L$501,"&gt;="&amp;DATE($B$3,1,1),Locations!$L$2:$L$501,"&lt;="&amp;DATE($B$3,12,1)))</f>
        <v/>
      </c>
      <c r="C28" s="25" t="str">
        <f aca="false">IF(A28="","",SUMIFS(Locations!$I$2:$I$501,Locations!$C$2:$C$501,A28,Locations!$L$2:$L$501,"&gt;="&amp;DATE($B$3,1,1),Locations!$L$2:$L$501,"&lt;="&amp;DATE($B$3,12,1)))</f>
        <v/>
      </c>
      <c r="D28" s="26" t="str">
        <f aca="false">IF(A28="","",SUMIFS(Locations!$K$2:$K$501,Locations!$C$2:$C$501,A28,Locations!$L$2:$L$501,"&gt;="&amp;DATE($B$3,1,1),Locations!$L$2:$L$501,"&lt;="&amp;DATE($B$3,12,1)))</f>
        <v/>
      </c>
      <c r="E28" s="26" t="str">
        <f aca="false">IF(A28="","",SUMIFS(Dépenses!$E$2:$E$501,Dépenses!$B$2:$B$501,A28,Dépenses!$F$2:$F$501,"&gt;="&amp;DATE($B$3,1,1),Dépenses!$F$2:$F$501,"&lt;="&amp;DATE($B$3,12,1)))</f>
        <v/>
      </c>
      <c r="F28" s="26" t="str">
        <f aca="false">IF(A28="","",D28-E28)</f>
        <v/>
      </c>
      <c r="G28" s="37" t="str">
        <f aca="false">IF(A28="","",IF(Véhicules!E24="","",Véhicules!E24))</f>
        <v/>
      </c>
      <c r="H28" s="26" t="str">
        <f aca="false">IF(A28="","",SUMIFS(Locations!$K$2:$K$501,Locations!$C$2:$C$501,A28)-SUMIFS(Dépenses!$E$2:$E$501,Dépenses!$B$2:$B$501,A28)+IF(G28&lt;&gt;"",SUMIFS(Dépenses!$E$2:$E$501,Dépenses!$B$2:$B$501,A28,Dépenses!$C$2:$C$501,"Crédit / LOA"),0))</f>
        <v/>
      </c>
      <c r="I28" s="31" t="str">
        <f aca="false">IF(OR(A28="",G28="",N(G28)=0),"",H28/G28)</f>
        <v/>
      </c>
    </row>
    <row r="29" customFormat="false" ht="15" hidden="false" customHeight="false" outlineLevel="0" collapsed="false">
      <c r="A29" s="36" t="str">
        <f aca="false">IF(Véhicules!A25="","",Véhicules!A25)</f>
        <v/>
      </c>
      <c r="B29" s="25" t="str">
        <f aca="false">IF(A29="","",COUNTIFS(Locations!$C$2:$C$501,A29,Locations!$L$2:$L$501,"&gt;="&amp;DATE($B$3,1,1),Locations!$L$2:$L$501,"&lt;="&amp;DATE($B$3,12,1)))</f>
        <v/>
      </c>
      <c r="C29" s="25" t="str">
        <f aca="false">IF(A29="","",SUMIFS(Locations!$I$2:$I$501,Locations!$C$2:$C$501,A29,Locations!$L$2:$L$501,"&gt;="&amp;DATE($B$3,1,1),Locations!$L$2:$L$501,"&lt;="&amp;DATE($B$3,12,1)))</f>
        <v/>
      </c>
      <c r="D29" s="26" t="str">
        <f aca="false">IF(A29="","",SUMIFS(Locations!$K$2:$K$501,Locations!$C$2:$C$501,A29,Locations!$L$2:$L$501,"&gt;="&amp;DATE($B$3,1,1),Locations!$L$2:$L$501,"&lt;="&amp;DATE($B$3,12,1)))</f>
        <v/>
      </c>
      <c r="E29" s="26" t="str">
        <f aca="false">IF(A29="","",SUMIFS(Dépenses!$E$2:$E$501,Dépenses!$B$2:$B$501,A29,Dépenses!$F$2:$F$501,"&gt;="&amp;DATE($B$3,1,1),Dépenses!$F$2:$F$501,"&lt;="&amp;DATE($B$3,12,1)))</f>
        <v/>
      </c>
      <c r="F29" s="26" t="str">
        <f aca="false">IF(A29="","",D29-E29)</f>
        <v/>
      </c>
      <c r="G29" s="37" t="str">
        <f aca="false">IF(A29="","",IF(Véhicules!E25="","",Véhicules!E25))</f>
        <v/>
      </c>
      <c r="H29" s="26" t="str">
        <f aca="false">IF(A29="","",SUMIFS(Locations!$K$2:$K$501,Locations!$C$2:$C$501,A29)-SUMIFS(Dépenses!$E$2:$E$501,Dépenses!$B$2:$B$501,A29)+IF(G29&lt;&gt;"",SUMIFS(Dépenses!$E$2:$E$501,Dépenses!$B$2:$B$501,A29,Dépenses!$C$2:$C$501,"Crédit / LOA"),0))</f>
        <v/>
      </c>
      <c r="I29" s="31" t="str">
        <f aca="false">IF(OR(A29="",G29="",N(G29)=0),"",H29/G29)</f>
        <v/>
      </c>
    </row>
    <row r="30" customFormat="false" ht="15" hidden="false" customHeight="false" outlineLevel="0" collapsed="false">
      <c r="A30" s="36" t="str">
        <f aca="false">IF(Véhicules!A26="","",Véhicules!A26)</f>
        <v/>
      </c>
      <c r="B30" s="25" t="str">
        <f aca="false">IF(A30="","",COUNTIFS(Locations!$C$2:$C$501,A30,Locations!$L$2:$L$501,"&gt;="&amp;DATE($B$3,1,1),Locations!$L$2:$L$501,"&lt;="&amp;DATE($B$3,12,1)))</f>
        <v/>
      </c>
      <c r="C30" s="25" t="str">
        <f aca="false">IF(A30="","",SUMIFS(Locations!$I$2:$I$501,Locations!$C$2:$C$501,A30,Locations!$L$2:$L$501,"&gt;="&amp;DATE($B$3,1,1),Locations!$L$2:$L$501,"&lt;="&amp;DATE($B$3,12,1)))</f>
        <v/>
      </c>
      <c r="D30" s="26" t="str">
        <f aca="false">IF(A30="","",SUMIFS(Locations!$K$2:$K$501,Locations!$C$2:$C$501,A30,Locations!$L$2:$L$501,"&gt;="&amp;DATE($B$3,1,1),Locations!$L$2:$L$501,"&lt;="&amp;DATE($B$3,12,1)))</f>
        <v/>
      </c>
      <c r="E30" s="26" t="str">
        <f aca="false">IF(A30="","",SUMIFS(Dépenses!$E$2:$E$501,Dépenses!$B$2:$B$501,A30,Dépenses!$F$2:$F$501,"&gt;="&amp;DATE($B$3,1,1),Dépenses!$F$2:$F$501,"&lt;="&amp;DATE($B$3,12,1)))</f>
        <v/>
      </c>
      <c r="F30" s="26" t="str">
        <f aca="false">IF(A30="","",D30-E30)</f>
        <v/>
      </c>
      <c r="G30" s="37" t="str">
        <f aca="false">IF(A30="","",IF(Véhicules!E26="","",Véhicules!E26))</f>
        <v/>
      </c>
      <c r="H30" s="26" t="str">
        <f aca="false">IF(A30="","",SUMIFS(Locations!$K$2:$K$501,Locations!$C$2:$C$501,A30)-SUMIFS(Dépenses!$E$2:$E$501,Dépenses!$B$2:$B$501,A30)+IF(G30&lt;&gt;"",SUMIFS(Dépenses!$E$2:$E$501,Dépenses!$B$2:$B$501,A30,Dépenses!$C$2:$C$501,"Crédit / LOA"),0))</f>
        <v/>
      </c>
      <c r="I30" s="31" t="str">
        <f aca="false">IF(OR(A30="",G30="",N(G30)=0),"",H30/G30)</f>
        <v/>
      </c>
    </row>
    <row r="31" customFormat="false" ht="15" hidden="false" customHeight="false" outlineLevel="0" collapsed="false">
      <c r="A31" s="36" t="str">
        <f aca="false">IF(Véhicules!A27="","",Véhicules!A27)</f>
        <v/>
      </c>
      <c r="B31" s="25" t="str">
        <f aca="false">IF(A31="","",COUNTIFS(Locations!$C$2:$C$501,A31,Locations!$L$2:$L$501,"&gt;="&amp;DATE($B$3,1,1),Locations!$L$2:$L$501,"&lt;="&amp;DATE($B$3,12,1)))</f>
        <v/>
      </c>
      <c r="C31" s="25" t="str">
        <f aca="false">IF(A31="","",SUMIFS(Locations!$I$2:$I$501,Locations!$C$2:$C$501,A31,Locations!$L$2:$L$501,"&gt;="&amp;DATE($B$3,1,1),Locations!$L$2:$L$501,"&lt;="&amp;DATE($B$3,12,1)))</f>
        <v/>
      </c>
      <c r="D31" s="26" t="str">
        <f aca="false">IF(A31="","",SUMIFS(Locations!$K$2:$K$501,Locations!$C$2:$C$501,A31,Locations!$L$2:$L$501,"&gt;="&amp;DATE($B$3,1,1),Locations!$L$2:$L$501,"&lt;="&amp;DATE($B$3,12,1)))</f>
        <v/>
      </c>
      <c r="E31" s="26" t="str">
        <f aca="false">IF(A31="","",SUMIFS(Dépenses!$E$2:$E$501,Dépenses!$B$2:$B$501,A31,Dépenses!$F$2:$F$501,"&gt;="&amp;DATE($B$3,1,1),Dépenses!$F$2:$F$501,"&lt;="&amp;DATE($B$3,12,1)))</f>
        <v/>
      </c>
      <c r="F31" s="26" t="str">
        <f aca="false">IF(A31="","",D31-E31)</f>
        <v/>
      </c>
      <c r="G31" s="37" t="str">
        <f aca="false">IF(A31="","",IF(Véhicules!E27="","",Véhicules!E27))</f>
        <v/>
      </c>
      <c r="H31" s="26" t="str">
        <f aca="false">IF(A31="","",SUMIFS(Locations!$K$2:$K$501,Locations!$C$2:$C$501,A31)-SUMIFS(Dépenses!$E$2:$E$501,Dépenses!$B$2:$B$501,A31)+IF(G31&lt;&gt;"",SUMIFS(Dépenses!$E$2:$E$501,Dépenses!$B$2:$B$501,A31,Dépenses!$C$2:$C$501,"Crédit / LOA"),0))</f>
        <v/>
      </c>
      <c r="I31" s="31" t="str">
        <f aca="false">IF(OR(A31="",G31="",N(G31)=0),"",H31/G31)</f>
        <v/>
      </c>
    </row>
    <row r="32" customFormat="false" ht="15" hidden="false" customHeight="false" outlineLevel="0" collapsed="false">
      <c r="A32" s="36" t="str">
        <f aca="false">IF(Véhicules!A28="","",Véhicules!A28)</f>
        <v/>
      </c>
      <c r="B32" s="25" t="str">
        <f aca="false">IF(A32="","",COUNTIFS(Locations!$C$2:$C$501,A32,Locations!$L$2:$L$501,"&gt;="&amp;DATE($B$3,1,1),Locations!$L$2:$L$501,"&lt;="&amp;DATE($B$3,12,1)))</f>
        <v/>
      </c>
      <c r="C32" s="25" t="str">
        <f aca="false">IF(A32="","",SUMIFS(Locations!$I$2:$I$501,Locations!$C$2:$C$501,A32,Locations!$L$2:$L$501,"&gt;="&amp;DATE($B$3,1,1),Locations!$L$2:$L$501,"&lt;="&amp;DATE($B$3,12,1)))</f>
        <v/>
      </c>
      <c r="D32" s="26" t="str">
        <f aca="false">IF(A32="","",SUMIFS(Locations!$K$2:$K$501,Locations!$C$2:$C$501,A32,Locations!$L$2:$L$501,"&gt;="&amp;DATE($B$3,1,1),Locations!$L$2:$L$501,"&lt;="&amp;DATE($B$3,12,1)))</f>
        <v/>
      </c>
      <c r="E32" s="26" t="str">
        <f aca="false">IF(A32="","",SUMIFS(Dépenses!$E$2:$E$501,Dépenses!$B$2:$B$501,A32,Dépenses!$F$2:$F$501,"&gt;="&amp;DATE($B$3,1,1),Dépenses!$F$2:$F$501,"&lt;="&amp;DATE($B$3,12,1)))</f>
        <v/>
      </c>
      <c r="F32" s="26" t="str">
        <f aca="false">IF(A32="","",D32-E32)</f>
        <v/>
      </c>
      <c r="G32" s="37" t="str">
        <f aca="false">IF(A32="","",IF(Véhicules!E28="","",Véhicules!E28))</f>
        <v/>
      </c>
      <c r="H32" s="26" t="str">
        <f aca="false">IF(A32="","",SUMIFS(Locations!$K$2:$K$501,Locations!$C$2:$C$501,A32)-SUMIFS(Dépenses!$E$2:$E$501,Dépenses!$B$2:$B$501,A32)+IF(G32&lt;&gt;"",SUMIFS(Dépenses!$E$2:$E$501,Dépenses!$B$2:$B$501,A32,Dépenses!$C$2:$C$501,"Crédit / LOA"),0))</f>
        <v/>
      </c>
      <c r="I32" s="31" t="str">
        <f aca="false">IF(OR(A32="",G32="",N(G32)=0),"",H32/G32)</f>
        <v/>
      </c>
    </row>
    <row r="33" customFormat="false" ht="15" hidden="false" customHeight="false" outlineLevel="0" collapsed="false">
      <c r="A33" s="36" t="str">
        <f aca="false">IF(Véhicules!A29="","",Véhicules!A29)</f>
        <v/>
      </c>
      <c r="B33" s="25" t="str">
        <f aca="false">IF(A33="","",COUNTIFS(Locations!$C$2:$C$501,A33,Locations!$L$2:$L$501,"&gt;="&amp;DATE($B$3,1,1),Locations!$L$2:$L$501,"&lt;="&amp;DATE($B$3,12,1)))</f>
        <v/>
      </c>
      <c r="C33" s="25" t="str">
        <f aca="false">IF(A33="","",SUMIFS(Locations!$I$2:$I$501,Locations!$C$2:$C$501,A33,Locations!$L$2:$L$501,"&gt;="&amp;DATE($B$3,1,1),Locations!$L$2:$L$501,"&lt;="&amp;DATE($B$3,12,1)))</f>
        <v/>
      </c>
      <c r="D33" s="26" t="str">
        <f aca="false">IF(A33="","",SUMIFS(Locations!$K$2:$K$501,Locations!$C$2:$C$501,A33,Locations!$L$2:$L$501,"&gt;="&amp;DATE($B$3,1,1),Locations!$L$2:$L$501,"&lt;="&amp;DATE($B$3,12,1)))</f>
        <v/>
      </c>
      <c r="E33" s="26" t="str">
        <f aca="false">IF(A33="","",SUMIFS(Dépenses!$E$2:$E$501,Dépenses!$B$2:$B$501,A33,Dépenses!$F$2:$F$501,"&gt;="&amp;DATE($B$3,1,1),Dépenses!$F$2:$F$501,"&lt;="&amp;DATE($B$3,12,1)))</f>
        <v/>
      </c>
      <c r="F33" s="26" t="str">
        <f aca="false">IF(A33="","",D33-E33)</f>
        <v/>
      </c>
      <c r="G33" s="37" t="str">
        <f aca="false">IF(A33="","",IF(Véhicules!E29="","",Véhicules!E29))</f>
        <v/>
      </c>
      <c r="H33" s="26" t="str">
        <f aca="false">IF(A33="","",SUMIFS(Locations!$K$2:$K$501,Locations!$C$2:$C$501,A33)-SUMIFS(Dépenses!$E$2:$E$501,Dépenses!$B$2:$B$501,A33)+IF(G33&lt;&gt;"",SUMIFS(Dépenses!$E$2:$E$501,Dépenses!$B$2:$B$501,A33,Dépenses!$C$2:$C$501,"Crédit / LOA"),0))</f>
        <v/>
      </c>
      <c r="I33" s="31" t="str">
        <f aca="false">IF(OR(A33="",G33="",N(G33)=0),"",H33/G33)</f>
        <v/>
      </c>
    </row>
    <row r="34" customFormat="false" ht="15" hidden="false" customHeight="false" outlineLevel="0" collapsed="false">
      <c r="A34" s="36" t="str">
        <f aca="false">IF(Véhicules!A30="","",Véhicules!A30)</f>
        <v/>
      </c>
      <c r="B34" s="25" t="str">
        <f aca="false">IF(A34="","",COUNTIFS(Locations!$C$2:$C$501,A34,Locations!$L$2:$L$501,"&gt;="&amp;DATE($B$3,1,1),Locations!$L$2:$L$501,"&lt;="&amp;DATE($B$3,12,1)))</f>
        <v/>
      </c>
      <c r="C34" s="25" t="str">
        <f aca="false">IF(A34="","",SUMIFS(Locations!$I$2:$I$501,Locations!$C$2:$C$501,A34,Locations!$L$2:$L$501,"&gt;="&amp;DATE($B$3,1,1),Locations!$L$2:$L$501,"&lt;="&amp;DATE($B$3,12,1)))</f>
        <v/>
      </c>
      <c r="D34" s="26" t="str">
        <f aca="false">IF(A34="","",SUMIFS(Locations!$K$2:$K$501,Locations!$C$2:$C$501,A34,Locations!$L$2:$L$501,"&gt;="&amp;DATE($B$3,1,1),Locations!$L$2:$L$501,"&lt;="&amp;DATE($B$3,12,1)))</f>
        <v/>
      </c>
      <c r="E34" s="26" t="str">
        <f aca="false">IF(A34="","",SUMIFS(Dépenses!$E$2:$E$501,Dépenses!$B$2:$B$501,A34,Dépenses!$F$2:$F$501,"&gt;="&amp;DATE($B$3,1,1),Dépenses!$F$2:$F$501,"&lt;="&amp;DATE($B$3,12,1)))</f>
        <v/>
      </c>
      <c r="F34" s="26" t="str">
        <f aca="false">IF(A34="","",D34-E34)</f>
        <v/>
      </c>
      <c r="G34" s="37" t="str">
        <f aca="false">IF(A34="","",IF(Véhicules!E30="","",Véhicules!E30))</f>
        <v/>
      </c>
      <c r="H34" s="26" t="str">
        <f aca="false">IF(A34="","",SUMIFS(Locations!$K$2:$K$501,Locations!$C$2:$C$501,A34)-SUMIFS(Dépenses!$E$2:$E$501,Dépenses!$B$2:$B$501,A34)+IF(G34&lt;&gt;"",SUMIFS(Dépenses!$E$2:$E$501,Dépenses!$B$2:$B$501,A34,Dépenses!$C$2:$C$501,"Crédit / LOA"),0))</f>
        <v/>
      </c>
      <c r="I34" s="31" t="str">
        <f aca="false">IF(OR(A34="",G34="",N(G34)=0),"",H34/G34)</f>
        <v/>
      </c>
    </row>
    <row r="35" customFormat="false" ht="15" hidden="false" customHeight="false" outlineLevel="0" collapsed="false">
      <c r="A35" s="36" t="str">
        <f aca="false">IF(Véhicules!A31="","",Véhicules!A31)</f>
        <v/>
      </c>
      <c r="B35" s="25" t="str">
        <f aca="false">IF(A35="","",COUNTIFS(Locations!$C$2:$C$501,A35,Locations!$L$2:$L$501,"&gt;="&amp;DATE($B$3,1,1),Locations!$L$2:$L$501,"&lt;="&amp;DATE($B$3,12,1)))</f>
        <v/>
      </c>
      <c r="C35" s="25" t="str">
        <f aca="false">IF(A35="","",SUMIFS(Locations!$I$2:$I$501,Locations!$C$2:$C$501,A35,Locations!$L$2:$L$501,"&gt;="&amp;DATE($B$3,1,1),Locations!$L$2:$L$501,"&lt;="&amp;DATE($B$3,12,1)))</f>
        <v/>
      </c>
      <c r="D35" s="26" t="str">
        <f aca="false">IF(A35="","",SUMIFS(Locations!$K$2:$K$501,Locations!$C$2:$C$501,A35,Locations!$L$2:$L$501,"&gt;="&amp;DATE($B$3,1,1),Locations!$L$2:$L$501,"&lt;="&amp;DATE($B$3,12,1)))</f>
        <v/>
      </c>
      <c r="E35" s="26" t="str">
        <f aca="false">IF(A35="","",SUMIFS(Dépenses!$E$2:$E$501,Dépenses!$B$2:$B$501,A35,Dépenses!$F$2:$F$501,"&gt;="&amp;DATE($B$3,1,1),Dépenses!$F$2:$F$501,"&lt;="&amp;DATE($B$3,12,1)))</f>
        <v/>
      </c>
      <c r="F35" s="26" t="str">
        <f aca="false">IF(A35="","",D35-E35)</f>
        <v/>
      </c>
      <c r="G35" s="37" t="str">
        <f aca="false">IF(A35="","",IF(Véhicules!E31="","",Véhicules!E31))</f>
        <v/>
      </c>
      <c r="H35" s="26" t="str">
        <f aca="false">IF(A35="","",SUMIFS(Locations!$K$2:$K$501,Locations!$C$2:$C$501,A35)-SUMIFS(Dépenses!$E$2:$E$501,Dépenses!$B$2:$B$501,A35)+IF(G35&lt;&gt;"",SUMIFS(Dépenses!$E$2:$E$501,Dépenses!$B$2:$B$501,A35,Dépenses!$C$2:$C$501,"Crédit / LOA"),0))</f>
        <v/>
      </c>
      <c r="I35" s="31" t="str">
        <f aca="false">IF(OR(A35="",G35="",N(G35)=0),"",H35/G35)</f>
        <v/>
      </c>
    </row>
    <row r="37" customFormat="false" ht="15" hidden="false" customHeight="false" outlineLevel="0" collapsed="false">
      <c r="A37" s="15" t="s">
        <v>107</v>
      </c>
    </row>
  </sheetData>
  <conditionalFormatting sqref="F6:F35">
    <cfRule type="expression" priority="2" aboveAverage="0" equalAverage="0" bottom="0" percent="0" rank="0" text="" dxfId="1">
      <formula>AND(F6&lt;&gt;"",F6&lt;0)</formula>
    </cfRule>
  </conditionalFormatting>
  <conditionalFormatting sqref="H6:H35">
    <cfRule type="expression" priority="3" aboveAverage="0" equalAverage="0" bottom="0" percent="0" rank="0" text="" dxfId="1">
      <formula>AND(H6&lt;&gt;"",H6&lt;0)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2026-11-02T18:35:15Z</dcterms:created>
  <dc:creator>EasyFlotte</dc:creator>
  <dc:description/>
  <dc:language>en-US</dc:language>
  <cp:lastModifiedBy/>
  <dcterms:modified xsi:type="dcterms:W3CDTF">2026-11-02T18:35:16Z</dcterms:modified>
  <cp:revision>0</cp:revision>
  <dc:subject/>
  <dc:title>Modèle de gestion de location de voiture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